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tabRatio="900" firstSheet="2" activeTab="2"/>
  </bookViews>
  <sheets>
    <sheet name="шаблон" sheetId="38" state="hidden" r:id="rId1"/>
    <sheet name="спец" sheetId="18" state="hidden" r:id="rId2"/>
    <sheet name="6 класс" sheetId="65" r:id="rId3"/>
    <sheet name="7 класс" sheetId="57" r:id="rId4"/>
    <sheet name="8 класс" sheetId="66" r:id="rId5"/>
    <sheet name="9 класс" sheetId="67" r:id="rId6"/>
    <sheet name="10 класс" sheetId="68" r:id="rId7"/>
    <sheet name="11 класс" sheetId="69" r:id="rId8"/>
  </sheets>
  <externalReferences>
    <externalReference r:id="rId9"/>
    <externalReference r:id="rId10"/>
  </externalReferences>
  <definedNames>
    <definedName name="_xlnm._FilterDatabase" localSheetId="6" hidden="1">'10 класс'!$A$16:$S$37</definedName>
    <definedName name="_xlnm._FilterDatabase" localSheetId="7" hidden="1">'11 класс'!$A$17:$R$17</definedName>
    <definedName name="_xlnm._FilterDatabase" localSheetId="2" hidden="1">'6 класс'!$A$17:$Q$17</definedName>
    <definedName name="_xlnm._FilterDatabase" localSheetId="3" hidden="1">'7 класс'!$A$17:$R$17</definedName>
    <definedName name="_xlnm._FilterDatabase" localSheetId="4" hidden="1">'8 класс'!$A$17:$S$17</definedName>
    <definedName name="_xlnm._FilterDatabase" localSheetId="5" hidden="1">'9 класс'!$A$17:$S$52</definedName>
    <definedName name="_xlnm._FilterDatabase" localSheetId="0" hidden="1">шаблон!$A$18:$U$18</definedName>
    <definedName name="йПол">[1]work!$A$2:$A$3</definedName>
    <definedName name="_xlnm.Print_Area" localSheetId="6">'10 класс'!$A$1:$T$43</definedName>
    <definedName name="_xlnm.Print_Area" localSheetId="7">'11 класс'!$A$1:$S$41</definedName>
    <definedName name="_xlnm.Print_Area" localSheetId="2">'6 класс'!$A$1:$Q$31</definedName>
    <definedName name="_xlnm.Print_Area" localSheetId="3">'7 класс'!$A$1:$S$39</definedName>
    <definedName name="_xlnm.Print_Area" localSheetId="4">'8 класс'!$A$1:$S$51</definedName>
    <definedName name="_xlnm.Print_Area" localSheetId="5">'9 класс'!$A$1:$S$58</definedName>
    <definedName name="_xlnm.Print_Area" localSheetId="0">шаблон!$A$1:$U$129</definedName>
    <definedName name="Пол">[1]work!$A$2:$A$3</definedName>
  </definedNames>
  <calcPr calcId="152511"/>
</workbook>
</file>

<file path=xl/calcChain.xml><?xml version="1.0" encoding="utf-8"?>
<calcChain xmlns="http://schemas.openxmlformats.org/spreadsheetml/2006/main">
  <c r="Q32" i="57" l="1"/>
  <c r="R32" i="57" s="1"/>
  <c r="A33" i="57"/>
  <c r="Q28" i="57"/>
  <c r="R28" i="57" s="1"/>
  <c r="A32" i="57"/>
  <c r="Q25" i="57"/>
  <c r="R25" i="57" s="1"/>
  <c r="A31" i="57"/>
  <c r="Q21" i="57"/>
  <c r="R21" i="57" s="1"/>
  <c r="A30" i="57"/>
  <c r="Q30" i="57"/>
  <c r="R30" i="57" s="1"/>
  <c r="A29" i="57"/>
  <c r="Q23" i="57"/>
  <c r="R23" i="57" s="1"/>
  <c r="A28" i="57"/>
  <c r="Q26" i="57"/>
  <c r="R26" i="57" s="1"/>
  <c r="A27" i="57"/>
  <c r="Q33" i="57"/>
  <c r="R33" i="57" s="1"/>
  <c r="A26" i="57"/>
  <c r="Q29" i="57"/>
  <c r="R29" i="57" s="1"/>
  <c r="A25" i="57"/>
  <c r="Q27" i="57"/>
  <c r="R27" i="57" s="1"/>
  <c r="A24" i="57"/>
  <c r="Q31" i="57"/>
  <c r="R31" i="57" s="1"/>
  <c r="A23" i="57"/>
  <c r="Q20" i="57"/>
  <c r="R20" i="57" s="1"/>
  <c r="A22" i="57"/>
  <c r="Q24" i="57"/>
  <c r="R24" i="57" s="1"/>
  <c r="Q18" i="57"/>
  <c r="R18" i="57" s="1"/>
  <c r="Q19" i="57"/>
  <c r="R19" i="57" s="1"/>
  <c r="Q22" i="57"/>
  <c r="R22" i="57" s="1"/>
  <c r="A18" i="57"/>
  <c r="Q45" i="66"/>
  <c r="R45" i="66" s="1"/>
  <c r="A45" i="66"/>
  <c r="Q44" i="66"/>
  <c r="R44" i="66" s="1"/>
  <c r="A44" i="66"/>
  <c r="Q43" i="66"/>
  <c r="R43" i="66" s="1"/>
  <c r="A43" i="66"/>
  <c r="Q42" i="66"/>
  <c r="R42" i="66" s="1"/>
  <c r="A42" i="66"/>
  <c r="Q41" i="66"/>
  <c r="R41" i="66" s="1"/>
  <c r="A41" i="66"/>
  <c r="Q40" i="66"/>
  <c r="R40" i="66" s="1"/>
  <c r="A40" i="66"/>
  <c r="Q39" i="66"/>
  <c r="R39" i="66" s="1"/>
  <c r="A39" i="66"/>
  <c r="Q38" i="66"/>
  <c r="R38" i="66" s="1"/>
  <c r="A38" i="66"/>
  <c r="Q37" i="66"/>
  <c r="R37" i="66" s="1"/>
  <c r="A37" i="66"/>
  <c r="Q36" i="66"/>
  <c r="R36" i="66" s="1"/>
  <c r="A36" i="66"/>
  <c r="Q35" i="66"/>
  <c r="R35" i="66" s="1"/>
  <c r="A35" i="66"/>
  <c r="Q34" i="66"/>
  <c r="R34" i="66" s="1"/>
  <c r="A34" i="66"/>
  <c r="Q33" i="66"/>
  <c r="R33" i="66" s="1"/>
  <c r="A33" i="66"/>
  <c r="R32" i="66"/>
  <c r="Q32" i="66"/>
  <c r="A32" i="66"/>
  <c r="Q31" i="66"/>
  <c r="R31" i="66" s="1"/>
  <c r="A31" i="66"/>
  <c r="Q30" i="66"/>
  <c r="R30" i="66" s="1"/>
  <c r="A30" i="66"/>
  <c r="Q29" i="66"/>
  <c r="R29" i="66" s="1"/>
  <c r="A29" i="66"/>
  <c r="R28" i="66"/>
  <c r="Q28" i="66"/>
  <c r="A28" i="66"/>
  <c r="Q27" i="66"/>
  <c r="R27" i="66" s="1"/>
  <c r="A27" i="66"/>
  <c r="Q26" i="66"/>
  <c r="R26" i="66" s="1"/>
  <c r="A26" i="66"/>
  <c r="Q25" i="66"/>
  <c r="R25" i="66" s="1"/>
  <c r="A25" i="66"/>
  <c r="Q24" i="66"/>
  <c r="R24" i="66" s="1"/>
  <c r="A24" i="66"/>
  <c r="Q23" i="66"/>
  <c r="R23" i="66" s="1"/>
  <c r="A23" i="66"/>
  <c r="Q22" i="66"/>
  <c r="R22" i="66" s="1"/>
  <c r="A22" i="66"/>
  <c r="Q21" i="66"/>
  <c r="R21" i="66" s="1"/>
  <c r="Q20" i="66"/>
  <c r="R20" i="66" s="1"/>
  <c r="Q19" i="66"/>
  <c r="R19" i="66" s="1"/>
  <c r="Q18" i="66"/>
  <c r="R18" i="66" s="1"/>
  <c r="A18" i="66"/>
  <c r="Q24" i="69" l="1"/>
  <c r="R24" i="69" s="1"/>
  <c r="A35" i="69"/>
  <c r="Q35" i="69"/>
  <c r="R35" i="69" s="1"/>
  <c r="A34" i="69"/>
  <c r="Q26" i="69"/>
  <c r="R26" i="69" s="1"/>
  <c r="A33" i="69"/>
  <c r="Q30" i="69"/>
  <c r="R30" i="69" s="1"/>
  <c r="A32" i="69"/>
  <c r="Q19" i="69"/>
  <c r="R19" i="69" s="1"/>
  <c r="A31" i="69"/>
  <c r="Q18" i="69"/>
  <c r="R18" i="69" s="1"/>
  <c r="A30" i="69"/>
  <c r="Q22" i="69"/>
  <c r="R22" i="69" s="1"/>
  <c r="A29" i="69"/>
  <c r="Q31" i="69"/>
  <c r="R31" i="69" s="1"/>
  <c r="A28" i="69"/>
  <c r="Q32" i="69"/>
  <c r="R32" i="69" s="1"/>
  <c r="A27" i="69"/>
  <c r="Q34" i="69"/>
  <c r="R34" i="69" s="1"/>
  <c r="A26" i="69"/>
  <c r="Q33" i="69"/>
  <c r="R33" i="69" s="1"/>
  <c r="A25" i="69"/>
  <c r="Q27" i="69"/>
  <c r="R27" i="69" s="1"/>
  <c r="A24" i="69"/>
  <c r="Q28" i="69"/>
  <c r="R28" i="69" s="1"/>
  <c r="A23" i="69"/>
  <c r="Q21" i="69"/>
  <c r="R21" i="69" s="1"/>
  <c r="A22" i="69"/>
  <c r="Q23" i="69"/>
  <c r="R23" i="69" s="1"/>
  <c r="Q29" i="69"/>
  <c r="R29" i="69" s="1"/>
  <c r="Q20" i="69"/>
  <c r="R20" i="69" s="1"/>
  <c r="Q25" i="69"/>
  <c r="R25" i="69" s="1"/>
  <c r="A18" i="69"/>
  <c r="Q35" i="68"/>
  <c r="R35" i="68" s="1"/>
  <c r="A37" i="68"/>
  <c r="Q33" i="68"/>
  <c r="R33" i="68" s="1"/>
  <c r="A36" i="68"/>
  <c r="Q20" i="68"/>
  <c r="R20" i="68" s="1"/>
  <c r="A35" i="68"/>
  <c r="Q31" i="68"/>
  <c r="R31" i="68" s="1"/>
  <c r="A34" i="68"/>
  <c r="Q36" i="68"/>
  <c r="R36" i="68" s="1"/>
  <c r="A33" i="68"/>
  <c r="Q25" i="68"/>
  <c r="R25" i="68" s="1"/>
  <c r="A32" i="68"/>
  <c r="Q34" i="68"/>
  <c r="R34" i="68" s="1"/>
  <c r="A31" i="68"/>
  <c r="Q32" i="68"/>
  <c r="R32" i="68" s="1"/>
  <c r="A30" i="68"/>
  <c r="Q24" i="68"/>
  <c r="R24" i="68" s="1"/>
  <c r="A29" i="68"/>
  <c r="Q37" i="68"/>
  <c r="R37" i="68" s="1"/>
  <c r="A28" i="68"/>
  <c r="Q30" i="68"/>
  <c r="R30" i="68" s="1"/>
  <c r="A27" i="68"/>
  <c r="Q27" i="68"/>
  <c r="R27" i="68" s="1"/>
  <c r="A26" i="68"/>
  <c r="Q21" i="68"/>
  <c r="R21" i="68" s="1"/>
  <c r="A25" i="68"/>
  <c r="Q19" i="68"/>
  <c r="R19" i="68" s="1"/>
  <c r="A24" i="68"/>
  <c r="Q22" i="68"/>
  <c r="R22" i="68" s="1"/>
  <c r="A23" i="68"/>
  <c r="Q28" i="68"/>
  <c r="R28" i="68" s="1"/>
  <c r="A22" i="68"/>
  <c r="Q23" i="68"/>
  <c r="R23" i="68" s="1"/>
  <c r="Q26" i="68"/>
  <c r="R26" i="68" s="1"/>
  <c r="Q18" i="68"/>
  <c r="R18" i="68" s="1"/>
  <c r="Q29" i="68"/>
  <c r="R29" i="68" s="1"/>
  <c r="A18" i="68"/>
  <c r="Q52" i="67"/>
  <c r="R52" i="67" s="1"/>
  <c r="Q46" i="67"/>
  <c r="R46" i="67" s="1"/>
  <c r="Q27" i="67"/>
  <c r="R27" i="67" s="1"/>
  <c r="Q42" i="67"/>
  <c r="R42" i="67" s="1"/>
  <c r="Q24" i="67"/>
  <c r="R24" i="67" s="1"/>
  <c r="Q35" i="67"/>
  <c r="R35" i="67" s="1"/>
  <c r="Q43" i="67"/>
  <c r="R43" i="67" s="1"/>
  <c r="Q31" i="67"/>
  <c r="R31" i="67" s="1"/>
  <c r="Q39" i="67"/>
  <c r="R39" i="67" s="1"/>
  <c r="Q29" i="67"/>
  <c r="R29" i="67" s="1"/>
  <c r="Q47" i="67"/>
  <c r="R47" i="67" s="1"/>
  <c r="Q41" i="67"/>
  <c r="R41" i="67" s="1"/>
  <c r="Q48" i="67"/>
  <c r="R48" i="67" s="1"/>
  <c r="Q51" i="67"/>
  <c r="R51" i="67" s="1"/>
  <c r="Q49" i="67"/>
  <c r="R49" i="67" s="1"/>
  <c r="Q40" i="67"/>
  <c r="R40" i="67" s="1"/>
  <c r="Q45" i="67"/>
  <c r="R45" i="67" s="1"/>
  <c r="Q34" i="67"/>
  <c r="R34" i="67" s="1"/>
  <c r="Q50" i="67"/>
  <c r="R50" i="67" s="1"/>
  <c r="Q38" i="67"/>
  <c r="R38" i="67" s="1"/>
  <c r="Q23" i="67"/>
  <c r="R23" i="67" s="1"/>
  <c r="Q25" i="67"/>
  <c r="R25" i="67" s="1"/>
  <c r="Q22" i="67"/>
  <c r="R22" i="67" s="1"/>
  <c r="Q18" i="67"/>
  <c r="R18" i="67" s="1"/>
  <c r="Q33" i="67"/>
  <c r="R33" i="67" s="1"/>
  <c r="Q30" i="67"/>
  <c r="R30" i="67" s="1"/>
  <c r="Q28" i="67"/>
  <c r="R28" i="67" s="1"/>
  <c r="Q32" i="67"/>
  <c r="R32" i="67" s="1"/>
  <c r="Q20" i="67"/>
  <c r="R20" i="67" s="1"/>
  <c r="Q21" i="67"/>
  <c r="R21" i="67" s="1"/>
  <c r="Q44" i="67"/>
  <c r="R44" i="67" s="1"/>
  <c r="Q37" i="67"/>
  <c r="R37" i="67" s="1"/>
  <c r="Q36" i="67"/>
  <c r="R36" i="67" s="1"/>
  <c r="Q26" i="67"/>
  <c r="R26" i="67" s="1"/>
  <c r="Q19" i="67"/>
  <c r="R19" i="67" s="1"/>
  <c r="O21" i="65"/>
  <c r="P21" i="65" s="1"/>
  <c r="A25" i="65"/>
  <c r="O25" i="65"/>
  <c r="P25" i="65" s="1"/>
  <c r="A24" i="65"/>
  <c r="O24" i="65"/>
  <c r="P24" i="65" s="1"/>
  <c r="A23" i="65"/>
  <c r="O23" i="65"/>
  <c r="P23" i="65" s="1"/>
  <c r="A22" i="65"/>
  <c r="O22" i="65"/>
  <c r="P22" i="65" s="1"/>
  <c r="O19" i="65"/>
  <c r="P19" i="65" s="1"/>
  <c r="O20" i="65"/>
  <c r="P20" i="65" s="1"/>
  <c r="O18" i="65"/>
  <c r="P18" i="65" s="1"/>
  <c r="A18" i="65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<sst xmlns="http://schemas.openxmlformats.org/spreadsheetml/2006/main" count="1513" uniqueCount="692">
  <si>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</si>
  <si>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</si>
  <si>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</si>
  <si>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</si>
  <si>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</si>
  <si>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</si>
  <si>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</si>
  <si>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</si>
  <si>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</si>
  <si>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</si>
  <si>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</si>
  <si>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</si>
  <si>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</si>
  <si>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</si>
  <si>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</si>
  <si>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</si>
  <si>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</si>
  <si>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</si>
  <si>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</si>
  <si>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</si>
  <si>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</si>
  <si>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</si>
  <si>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</si>
  <si>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</si>
  <si>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</si>
  <si>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</si>
  <si>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</si>
  <si>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</si>
  <si>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</si>
  <si>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</si>
  <si>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</si>
  <si>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</si>
  <si>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</si>
  <si>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</si>
  <si>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</si>
  <si>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</si>
  <si>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</si>
  <si>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</si>
  <si>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</si>
  <si>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</si>
  <si>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</si>
  <si>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</si>
  <si>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</si>
  <si>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</si>
  <si>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</si>
  <si>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</si>
  <si>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</si>
  <si>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</si>
  <si>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</si>
  <si>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</si>
  <si>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</si>
  <si>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</si>
  <si>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</si>
  <si>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</si>
  <si>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</si>
  <si>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</si>
  <si>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</si>
  <si>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</si>
  <si>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</si>
  <si>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</si>
  <si>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</si>
  <si>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</si>
  <si>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</si>
  <si>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</si>
  <si>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</si>
  <si>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</si>
  <si>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</si>
  <si>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</si>
  <si>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</si>
  <si>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</si>
  <si>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</si>
  <si>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</si>
  <si>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</si>
  <si>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</si>
  <si>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</si>
  <si>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</si>
  <si>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</si>
  <si>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</si>
  <si>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</si>
  <si>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</si>
  <si>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</si>
  <si>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</si>
  <si>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</si>
  <si>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</si>
  <si>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</si>
  <si>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</si>
  <si>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</si>
  <si>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</si>
  <si>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</si>
  <si>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</si>
  <si>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</si>
  <si>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</si>
  <si>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</si>
  <si>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</si>
  <si>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</si>
  <si>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</si>
  <si>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</si>
  <si>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</si>
  <si>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</si>
  <si>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</si>
  <si>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</si>
  <si>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</si>
  <si>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</si>
  <si>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</si>
  <si>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</si>
  <si>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</si>
  <si>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</si>
  <si>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</si>
  <si>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</si>
  <si>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</si>
  <si>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</si>
  <si>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</si>
  <si>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</si>
  <si>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</si>
  <si>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</si>
  <si>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</si>
  <si>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</si>
  <si>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</si>
  <si>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</si>
  <si>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</si>
  <si>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</si>
  <si>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</si>
  <si>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</si>
  <si>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</si>
  <si>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</si>
  <si>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</si>
  <si>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</si>
  <si>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</si>
  <si>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</si>
  <si>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</si>
  <si>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</si>
  <si>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</si>
  <si>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</si>
  <si>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</si>
  <si>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</si>
  <si>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</si>
  <si>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</si>
  <si>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</si>
  <si>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</si>
  <si>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</si>
  <si>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</si>
  <si>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</si>
  <si>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</si>
  <si>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</si>
  <si>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</si>
  <si>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</si>
  <si>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</si>
  <si>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</si>
  <si>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</si>
  <si>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</si>
  <si>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</si>
  <si>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</si>
  <si>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</si>
  <si>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</si>
  <si>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</si>
  <si>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</si>
  <si>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</si>
  <si>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</si>
  <si>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</si>
  <si>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</si>
  <si>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</si>
  <si>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</si>
  <si>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</si>
  <si>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</si>
  <si>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</si>
  <si>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</si>
  <si>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</si>
  <si>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</si>
  <si>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</si>
  <si>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</si>
  <si>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</si>
  <si>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</si>
  <si>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</si>
  <si>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</si>
  <si>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</si>
  <si>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</si>
  <si>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</si>
  <si>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</si>
  <si>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</si>
  <si>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</si>
  <si>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</si>
  <si>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</si>
  <si>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</si>
  <si>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</si>
  <si>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</si>
  <si>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</si>
  <si>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</si>
  <si>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</si>
  <si>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</si>
  <si>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</si>
  <si>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</si>
  <si>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</si>
  <si>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</si>
  <si>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</si>
  <si>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</si>
  <si>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</si>
  <si>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</si>
  <si>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</si>
  <si>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</si>
  <si>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</si>
  <si>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</si>
  <si>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</si>
  <si>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</si>
  <si>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</si>
  <si>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</si>
  <si>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</si>
  <si>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</si>
  <si>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</si>
  <si>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</si>
  <si>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</si>
  <si>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</si>
  <si>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</si>
  <si>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</si>
  <si>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</si>
  <si>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</si>
  <si>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</si>
  <si>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</si>
  <si>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</si>
  <si>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</si>
  <si>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</si>
  <si>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</si>
  <si>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</si>
  <si>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</si>
  <si>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</si>
  <si>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</si>
  <si>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</si>
  <si>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</si>
  <si>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</si>
  <si>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</si>
  <si>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</si>
  <si>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</si>
  <si>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</si>
  <si>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</si>
  <si>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</si>
  <si>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</si>
  <si>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</si>
  <si>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</si>
  <si>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</si>
  <si>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</si>
  <si>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</si>
  <si>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</si>
  <si>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</si>
  <si>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</si>
  <si>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</si>
  <si>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</si>
  <si>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</si>
  <si>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</si>
  <si>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</si>
  <si>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</si>
  <si>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</si>
  <si>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</si>
  <si>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</si>
  <si>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</si>
  <si>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</si>
  <si>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</si>
  <si>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</si>
  <si>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</si>
  <si>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</si>
  <si>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</si>
  <si>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</si>
  <si>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</si>
  <si>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</si>
  <si>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</si>
  <si>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</si>
  <si>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</si>
  <si>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</si>
  <si>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</si>
  <si>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</si>
  <si>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</si>
  <si>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</si>
  <si>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</si>
  <si>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</si>
  <si>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</si>
  <si>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</si>
  <si>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</si>
  <si>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</si>
  <si>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</si>
  <si>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</si>
  <si>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</si>
  <si>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</si>
  <si>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</si>
  <si>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</si>
  <si>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</si>
  <si>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</si>
  <si>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</si>
  <si>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</si>
  <si>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</si>
  <si>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</si>
  <si>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</si>
  <si>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</si>
  <si>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</si>
  <si>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</si>
  <si>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</si>
  <si>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</si>
  <si>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</si>
  <si>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</si>
  <si>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</si>
  <si>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</si>
  <si>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</si>
  <si>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</si>
  <si>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</si>
  <si>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</si>
  <si>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</si>
  <si>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</si>
  <si>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</si>
  <si>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</si>
  <si>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</si>
  <si>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</si>
  <si>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</si>
  <si>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</si>
  <si>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</si>
  <si>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</si>
  <si>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</si>
  <si>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</si>
  <si>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</si>
  <si>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</si>
  <si>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</si>
  <si>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</si>
  <si>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</si>
  <si>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</si>
  <si>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</si>
  <si>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</si>
  <si>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</si>
  <si>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</si>
  <si>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</si>
  <si>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</si>
  <si>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</si>
  <si>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</si>
  <si>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</si>
  <si>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</si>
  <si>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</si>
  <si>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</si>
  <si>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</si>
  <si>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</si>
  <si>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</si>
  <si>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</si>
  <si>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</si>
  <si>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</si>
  <si>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</si>
  <si>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</si>
  <si>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</si>
  <si>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</si>
  <si>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</si>
  <si>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</si>
  <si>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</si>
  <si>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</si>
  <si>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</si>
  <si>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</si>
  <si>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</si>
  <si>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</si>
  <si>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</si>
  <si>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</si>
  <si>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</si>
  <si>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</si>
  <si>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</si>
  <si>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</si>
  <si>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</si>
  <si>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</si>
  <si>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</si>
  <si>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</si>
  <si>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</si>
  <si>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</si>
  <si>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</si>
  <si>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</si>
  <si>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</si>
  <si>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</si>
  <si>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</si>
  <si>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</si>
  <si>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</si>
  <si>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</si>
  <si>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</si>
  <si>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17"</t>
  </si>
  <si>
    <t>история</t>
  </si>
  <si>
    <t xml:space="preserve">Пушка </t>
  </si>
  <si>
    <t>Евгения</t>
  </si>
  <si>
    <t>6 В</t>
  </si>
  <si>
    <t xml:space="preserve">Стильбанс </t>
  </si>
  <si>
    <t>Даниэлла</t>
  </si>
  <si>
    <t>6А</t>
  </si>
  <si>
    <t>Ленникова</t>
  </si>
  <si>
    <t xml:space="preserve">Варвара </t>
  </si>
  <si>
    <t>Легков</t>
  </si>
  <si>
    <t>Романович</t>
  </si>
  <si>
    <t>Халилова</t>
  </si>
  <si>
    <t>Милана</t>
  </si>
  <si>
    <t>Рустамовна</t>
  </si>
  <si>
    <t xml:space="preserve">Попова </t>
  </si>
  <si>
    <t xml:space="preserve">Альбина </t>
  </si>
  <si>
    <t>Игоревна</t>
  </si>
  <si>
    <t>Куликов</t>
  </si>
  <si>
    <t>Захар</t>
  </si>
  <si>
    <t xml:space="preserve">Зобнина </t>
  </si>
  <si>
    <t>Наталия</t>
  </si>
  <si>
    <t>9А</t>
  </si>
  <si>
    <t>Бараев</t>
  </si>
  <si>
    <t xml:space="preserve">Артем </t>
  </si>
  <si>
    <t>Колодин</t>
  </si>
  <si>
    <t>Денис</t>
  </si>
  <si>
    <t>Корытова</t>
  </si>
  <si>
    <t>Петровна</t>
  </si>
  <si>
    <t>Носкова</t>
  </si>
  <si>
    <t xml:space="preserve">Чамина </t>
  </si>
  <si>
    <t>Алёна</t>
  </si>
  <si>
    <t xml:space="preserve">Савицкая </t>
  </si>
  <si>
    <t>Надежда</t>
  </si>
  <si>
    <t>Владиславовна</t>
  </si>
  <si>
    <t xml:space="preserve">Федяева </t>
  </si>
  <si>
    <t xml:space="preserve">Никодимова </t>
  </si>
  <si>
    <t xml:space="preserve">Алина </t>
  </si>
  <si>
    <t xml:space="preserve">Лукичева </t>
  </si>
  <si>
    <t xml:space="preserve">Полина </t>
  </si>
  <si>
    <t>Городова</t>
  </si>
  <si>
    <t>Черепанова</t>
  </si>
  <si>
    <t>Евгеньевна</t>
  </si>
  <si>
    <t>Худякова</t>
  </si>
  <si>
    <t>Анастасия</t>
  </si>
  <si>
    <t>9Б</t>
  </si>
  <si>
    <t>Баранова</t>
  </si>
  <si>
    <t xml:space="preserve">Юлия </t>
  </si>
  <si>
    <t>Горшкова</t>
  </si>
  <si>
    <t>Варнакова</t>
  </si>
  <si>
    <t xml:space="preserve">Алиса </t>
  </si>
  <si>
    <t>9Г</t>
  </si>
  <si>
    <t xml:space="preserve">Морозова </t>
  </si>
  <si>
    <t xml:space="preserve">Маргарита </t>
  </si>
  <si>
    <t xml:space="preserve">Аржековский </t>
  </si>
  <si>
    <t xml:space="preserve">Третьяков </t>
  </si>
  <si>
    <t xml:space="preserve">Гусева </t>
  </si>
  <si>
    <t>Суровцев</t>
  </si>
  <si>
    <t>Нгынгович</t>
  </si>
  <si>
    <t xml:space="preserve">Иванов </t>
  </si>
  <si>
    <t>Косоногов</t>
  </si>
  <si>
    <t>Калинин</t>
  </si>
  <si>
    <t>Коновалов</t>
  </si>
  <si>
    <t>Толкунов</t>
  </si>
  <si>
    <t xml:space="preserve">Шабалова </t>
  </si>
  <si>
    <t>Денисовна</t>
  </si>
  <si>
    <t>9Д</t>
  </si>
  <si>
    <t xml:space="preserve">Щепелина </t>
  </si>
  <si>
    <t>Романовна</t>
  </si>
  <si>
    <t xml:space="preserve">Мокина </t>
  </si>
  <si>
    <t>Николаевна</t>
  </si>
  <si>
    <t xml:space="preserve">Голубева </t>
  </si>
  <si>
    <t>Колтакова</t>
  </si>
  <si>
    <t>Никитична</t>
  </si>
  <si>
    <t xml:space="preserve">Мартынова </t>
  </si>
  <si>
    <t>Антоновна</t>
  </si>
  <si>
    <t>Ермолаева</t>
  </si>
  <si>
    <t>Кристина</t>
  </si>
  <si>
    <t>Елисеева</t>
  </si>
  <si>
    <t>Валерия</t>
  </si>
  <si>
    <t>Жогина</t>
  </si>
  <si>
    <t>Злата</t>
  </si>
  <si>
    <t>Эдуардовна</t>
  </si>
  <si>
    <t>МАОУ "СОШ №17"</t>
  </si>
  <si>
    <t>обществознание</t>
  </si>
  <si>
    <t>А</t>
  </si>
  <si>
    <t xml:space="preserve">Ерастова </t>
  </si>
  <si>
    <t xml:space="preserve">Шилова </t>
  </si>
  <si>
    <t>Карина</t>
  </si>
  <si>
    <t xml:space="preserve">Куваева </t>
  </si>
  <si>
    <t>Анатольевна</t>
  </si>
  <si>
    <t xml:space="preserve">Вантеева </t>
  </si>
  <si>
    <t xml:space="preserve">Шкуратова </t>
  </si>
  <si>
    <t>Марьяна</t>
  </si>
  <si>
    <t>Ярославовна</t>
  </si>
  <si>
    <t>Трещалова</t>
  </si>
  <si>
    <t>Кара</t>
  </si>
  <si>
    <t>Кабанова</t>
  </si>
  <si>
    <t>Малюшко</t>
  </si>
  <si>
    <t xml:space="preserve">Виктория </t>
  </si>
  <si>
    <t>Свинцова</t>
  </si>
  <si>
    <t>Ирина</t>
  </si>
  <si>
    <t>Макарова</t>
  </si>
  <si>
    <t xml:space="preserve">Ропот </t>
  </si>
  <si>
    <t>Савина</t>
  </si>
  <si>
    <t>Козлова</t>
  </si>
  <si>
    <t>Кириллова</t>
  </si>
  <si>
    <t>Гура</t>
  </si>
  <si>
    <t>Лаптев</t>
  </si>
  <si>
    <t xml:space="preserve">Сергей </t>
  </si>
  <si>
    <t>Костыгина</t>
  </si>
  <si>
    <t>Дарина</t>
  </si>
  <si>
    <t>Б</t>
  </si>
  <si>
    <t>Чижкова</t>
  </si>
  <si>
    <t>10о-2023-1</t>
  </si>
  <si>
    <t>10о-2023-2</t>
  </si>
  <si>
    <t>10о-2023-3</t>
  </si>
  <si>
    <t>10о-2023-4</t>
  </si>
  <si>
    <t>10о-2023-5</t>
  </si>
  <si>
    <t>10о-2023-6</t>
  </si>
  <si>
    <t>10о-2023-7</t>
  </si>
  <si>
    <t>10о-2023-8</t>
  </si>
  <si>
    <t>10о-2023-9</t>
  </si>
  <si>
    <t>10о-2023-10</t>
  </si>
  <si>
    <t>10о-2023-11</t>
  </si>
  <si>
    <t>10о-2023-12</t>
  </si>
  <si>
    <t>10о-2023-13</t>
  </si>
  <si>
    <t>10о-2023-14</t>
  </si>
  <si>
    <t>10о-2023-15</t>
  </si>
  <si>
    <t>10о-2023-16</t>
  </si>
  <si>
    <t>10о-2023-17</t>
  </si>
  <si>
    <t>10о-2023-18</t>
  </si>
  <si>
    <t>10о-2023-19</t>
  </si>
  <si>
    <t>10о-2023-20</t>
  </si>
  <si>
    <t>Жаворонкова С.Ю.</t>
  </si>
  <si>
    <t>Микшина Д.Т.</t>
  </si>
  <si>
    <t>9о-2023-1</t>
  </si>
  <si>
    <t>9о-2023-6</t>
  </si>
  <si>
    <t>9о-2023-7</t>
  </si>
  <si>
    <t>9о-2023-12</t>
  </si>
  <si>
    <t>9о-2023-14</t>
  </si>
  <si>
    <t>9о-2023-16</t>
  </si>
  <si>
    <t>9о-2023-2</t>
  </si>
  <si>
    <t>9о-2023-3</t>
  </si>
  <si>
    <t>9о-2023-4</t>
  </si>
  <si>
    <t>9о-2023-5</t>
  </si>
  <si>
    <t>9о-2023-8</t>
  </si>
  <si>
    <t>9о-2023-9</t>
  </si>
  <si>
    <t>9о-2023-10</t>
  </si>
  <si>
    <t>9о-2023-11</t>
  </si>
  <si>
    <t>9о-2023-13</t>
  </si>
  <si>
    <t>9о-2023-15</t>
  </si>
  <si>
    <t>9о-2023-17</t>
  </si>
  <si>
    <t>9о-2023-18</t>
  </si>
  <si>
    <t>9о-2023-19</t>
  </si>
  <si>
    <t>9о-2023-20</t>
  </si>
  <si>
    <t>9о-2023-21</t>
  </si>
  <si>
    <t>9о-2023-22</t>
  </si>
  <si>
    <t>9о-2023-23</t>
  </si>
  <si>
    <t>9о-2023-24</t>
  </si>
  <si>
    <t>9о-2023-25</t>
  </si>
  <si>
    <t>9о-2023-26</t>
  </si>
  <si>
    <t>9о-2023-27</t>
  </si>
  <si>
    <t>9о-2023-28</t>
  </si>
  <si>
    <t>9о-2023-29</t>
  </si>
  <si>
    <t>9о-2023-30</t>
  </si>
  <si>
    <t>9о-2023-31</t>
  </si>
  <si>
    <t>9о-2023-32</t>
  </si>
  <si>
    <t>9о-2023-33</t>
  </si>
  <si>
    <t>9о-2023-34</t>
  </si>
  <si>
    <t>9о-2023-35</t>
  </si>
  <si>
    <t>Архиреев</t>
  </si>
  <si>
    <t>Федор</t>
  </si>
  <si>
    <t>6Б</t>
  </si>
  <si>
    <t>6о-2023-1</t>
  </si>
  <si>
    <t>6о-2023-2</t>
  </si>
  <si>
    <t>6о-2023-3</t>
  </si>
  <si>
    <t>6о-2023-4</t>
  </si>
  <si>
    <t>6о-2023-5</t>
  </si>
  <si>
    <t>6о-2023-6</t>
  </si>
  <si>
    <t>6о-2023-7</t>
  </si>
  <si>
    <t>6о-2023-8</t>
  </si>
  <si>
    <t xml:space="preserve">Некрасов </t>
  </si>
  <si>
    <t>Соколов</t>
  </si>
  <si>
    <t xml:space="preserve">Удальцова </t>
  </si>
  <si>
    <t>Ульяна</t>
  </si>
  <si>
    <t xml:space="preserve">Евстюничева </t>
  </si>
  <si>
    <t>Боброва</t>
  </si>
  <si>
    <t>Коста</t>
  </si>
  <si>
    <t>Алена</t>
  </si>
  <si>
    <t>Камышева</t>
  </si>
  <si>
    <t>Арина</t>
  </si>
  <si>
    <t>Николай</t>
  </si>
  <si>
    <t>Шитов</t>
  </si>
  <si>
    <t>Снежана</t>
  </si>
  <si>
    <t>Пасенков</t>
  </si>
  <si>
    <t xml:space="preserve">Еремина </t>
  </si>
  <si>
    <t>Комарова</t>
  </si>
  <si>
    <t>Волков</t>
  </si>
  <si>
    <t>Ахмедов</t>
  </si>
  <si>
    <t>Раджаб</t>
  </si>
  <si>
    <t>Косарев</t>
  </si>
  <si>
    <t>Спартакович</t>
  </si>
  <si>
    <t>11о-2023-1</t>
  </si>
  <si>
    <t>11о-2023-2</t>
  </si>
  <si>
    <t>11о-2023-3</t>
  </si>
  <si>
    <t>11о-2023-4</t>
  </si>
  <si>
    <t>11о-2023-5</t>
  </si>
  <si>
    <t>11о-2023-6</t>
  </si>
  <si>
    <t>11о-2023-7</t>
  </si>
  <si>
    <t>11о-2023-8</t>
  </si>
  <si>
    <t>11о-2023-9</t>
  </si>
  <si>
    <t>11о-2023-10</t>
  </si>
  <si>
    <t>11о-2023-11</t>
  </si>
  <si>
    <t>11о-2023-12</t>
  </si>
  <si>
    <t>11о-2023-13</t>
  </si>
  <si>
    <t>11о-2023-14</t>
  </si>
  <si>
    <t>11о-2023-15</t>
  </si>
  <si>
    <t>11о-2023-16</t>
  </si>
  <si>
    <t>11о-2023-17</t>
  </si>
  <si>
    <t>11о-2023-18</t>
  </si>
  <si>
    <t>статус</t>
  </si>
  <si>
    <t xml:space="preserve">Анохина </t>
  </si>
  <si>
    <t>8А</t>
  </si>
  <si>
    <t>8a-2023-1</t>
  </si>
  <si>
    <t>Хренова</t>
  </si>
  <si>
    <t>8a-2023-2</t>
  </si>
  <si>
    <t xml:space="preserve">Бревнова </t>
  </si>
  <si>
    <t>8Б</t>
  </si>
  <si>
    <t>8б-2023-1</t>
  </si>
  <si>
    <t xml:space="preserve">Ларькова </t>
  </si>
  <si>
    <t>Светлана</t>
  </si>
  <si>
    <t>8б-2023-2</t>
  </si>
  <si>
    <t xml:space="preserve">Козлова </t>
  </si>
  <si>
    <t>8б-2023-3</t>
  </si>
  <si>
    <t xml:space="preserve">Баранова </t>
  </si>
  <si>
    <t>8б-2023-4</t>
  </si>
  <si>
    <t>8б-2023-5</t>
  </si>
  <si>
    <t xml:space="preserve">Авдеев </t>
  </si>
  <si>
    <t>8б-2023-6</t>
  </si>
  <si>
    <t xml:space="preserve">Родионов </t>
  </si>
  <si>
    <t>8б-2023-7</t>
  </si>
  <si>
    <t xml:space="preserve">Синицкая </t>
  </si>
  <si>
    <t>8б-2023-8</t>
  </si>
  <si>
    <t>Короткова</t>
  </si>
  <si>
    <t>8б-2023-9</t>
  </si>
  <si>
    <t xml:space="preserve">Вахрушев </t>
  </si>
  <si>
    <t>8б-2023-10</t>
  </si>
  <si>
    <t xml:space="preserve">Сорокин </t>
  </si>
  <si>
    <t>8б-2023-11</t>
  </si>
  <si>
    <t>Колюшкин</t>
  </si>
  <si>
    <t>8б-2023-12</t>
  </si>
  <si>
    <t xml:space="preserve">Раимова </t>
  </si>
  <si>
    <t>8б-2023-13</t>
  </si>
  <si>
    <t>8б-2023-14</t>
  </si>
  <si>
    <t xml:space="preserve">Соколов </t>
  </si>
  <si>
    <t>Виктор</t>
  </si>
  <si>
    <t>8б-2023-15</t>
  </si>
  <si>
    <t>Лукошников</t>
  </si>
  <si>
    <t>8б-2023-16</t>
  </si>
  <si>
    <t>8б-2023-17</t>
  </si>
  <si>
    <t>8В</t>
  </si>
  <si>
    <t>8в-2023-1</t>
  </si>
  <si>
    <t xml:space="preserve">Брагин </t>
  </si>
  <si>
    <t>8в-2023-2</t>
  </si>
  <si>
    <t>8в-2023-3</t>
  </si>
  <si>
    <t>Болотов</t>
  </si>
  <si>
    <t>8в-2023-4</t>
  </si>
  <si>
    <t>Таланов</t>
  </si>
  <si>
    <t>8в-2023-5</t>
  </si>
  <si>
    <t>Кудряшов</t>
  </si>
  <si>
    <t>8в-2023-6</t>
  </si>
  <si>
    <t>Кудринский</t>
  </si>
  <si>
    <t>8в-2023-7</t>
  </si>
  <si>
    <t>Нестеренко</t>
  </si>
  <si>
    <t>8Д</t>
  </si>
  <si>
    <t>8д-2023-1</t>
  </si>
  <si>
    <t>Белякова</t>
  </si>
  <si>
    <t>8д-2023-2</t>
  </si>
  <si>
    <t>7А</t>
  </si>
  <si>
    <t>7a-2023-1</t>
  </si>
  <si>
    <t>Миропольская</t>
  </si>
  <si>
    <t>Иванна</t>
  </si>
  <si>
    <t>7a-2023-2</t>
  </si>
  <si>
    <t xml:space="preserve">Садкова </t>
  </si>
  <si>
    <t>7a-2023-3</t>
  </si>
  <si>
    <t xml:space="preserve">Лобова </t>
  </si>
  <si>
    <t>7a-2023-4</t>
  </si>
  <si>
    <t>Исакова</t>
  </si>
  <si>
    <t>7a-2023-5</t>
  </si>
  <si>
    <t>Шинкарев</t>
  </si>
  <si>
    <t>Кирилл</t>
  </si>
  <si>
    <t>7Б</t>
  </si>
  <si>
    <t>7б-2023-1</t>
  </si>
  <si>
    <t xml:space="preserve">Южакова </t>
  </si>
  <si>
    <t>Нелли</t>
  </si>
  <si>
    <t>7Г</t>
  </si>
  <si>
    <t>7г-2023-1</t>
  </si>
  <si>
    <t>Яковлева</t>
  </si>
  <si>
    <t>7г-2023-2</t>
  </si>
  <si>
    <t xml:space="preserve">Полякова </t>
  </si>
  <si>
    <t xml:space="preserve">Софья </t>
  </si>
  <si>
    <t>7г-2023-3</t>
  </si>
  <si>
    <t>Бесова</t>
  </si>
  <si>
    <t>7г-2023-4</t>
  </si>
  <si>
    <t xml:space="preserve">Наволоцкий </t>
  </si>
  <si>
    <t>7г-2023-5</t>
  </si>
  <si>
    <t xml:space="preserve">Калинин </t>
  </si>
  <si>
    <t>7г-2023-6</t>
  </si>
  <si>
    <t>Зевакина</t>
  </si>
  <si>
    <t>7Д</t>
  </si>
  <si>
    <t>7д-2023-1</t>
  </si>
  <si>
    <t xml:space="preserve">Бараева </t>
  </si>
  <si>
    <t>7д-2023-2</t>
  </si>
  <si>
    <t>Мигда</t>
  </si>
  <si>
    <t>Фаина</t>
  </si>
  <si>
    <t>7д-2023-3</t>
  </si>
  <si>
    <t>Корепин</t>
  </si>
  <si>
    <t>7д-2023-4</t>
  </si>
  <si>
    <t>Рыжов Н.С</t>
  </si>
  <si>
    <t>Рыжов Н.С.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</si>
</sst>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1" fillId="0" borderId="4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0" fillId="0" borderId="6" xfId="0" applyNumberFormat="1" applyFont="1" applyBorder="1" applyAlignment="1">
      <alignment horizontal="left"/>
    </xf>
    <xf numFmtId="0" fontId="0" fillId="0" borderId="6" xfId="0" applyFill="1" applyBorder="1" applyAlignment="1">
      <alignment horizontal="left" vertical="center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2" fillId="0" borderId="0" xfId="0" applyFont="1" applyAlignment="1">
      <alignment horizontal="right"/>
    </xf>
    <xf numFmtId="14" fontId="12" fillId="2" borderId="2" xfId="0" applyNumberFormat="1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Protokol_obschestvoznanie_7-8_klas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спец"/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3" spans="1:21" ht="18.75" x14ac:dyDescent="0.25">
      <c r="A3" s="103" t="s">
        <v>11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4" t="s">
        <v>141</v>
      </c>
      <c r="M3" s="104"/>
      <c r="N3" s="104"/>
      <c r="O3" s="104"/>
      <c r="P3" s="104"/>
      <c r="Q3" s="104"/>
      <c r="R3" s="104"/>
      <c r="S3" s="104"/>
      <c r="T3" s="104"/>
      <c r="U3" s="104"/>
    </row>
    <row r="4" spans="1:21" x14ac:dyDescent="0.25">
      <c r="L4" s="105" t="s">
        <v>5</v>
      </c>
      <c r="M4" s="105"/>
      <c r="N4" s="105"/>
      <c r="O4" s="105"/>
      <c r="P4" s="105"/>
      <c r="Q4" s="105"/>
      <c r="R4" s="105"/>
      <c r="S4" s="105"/>
      <c r="T4" s="105"/>
      <c r="U4" s="105"/>
    </row>
    <row r="5" spans="1:21" ht="18.75" x14ac:dyDescent="0.25">
      <c r="L5" s="104" t="s">
        <v>142</v>
      </c>
      <c r="M5" s="104"/>
      <c r="N5" s="104"/>
      <c r="O5" s="104"/>
      <c r="P5" s="104"/>
      <c r="Q5" s="104"/>
      <c r="R5" s="104"/>
      <c r="S5" s="104"/>
      <c r="T5" s="104"/>
      <c r="U5" s="104"/>
    </row>
    <row r="6" spans="1:21" x14ac:dyDescent="0.25">
      <c r="L6" s="105" t="s">
        <v>143</v>
      </c>
      <c r="M6" s="105"/>
      <c r="N6" s="105"/>
      <c r="O6" s="105"/>
      <c r="P6" s="105"/>
      <c r="Q6" s="105"/>
      <c r="R6" s="105"/>
      <c r="S6" s="105"/>
      <c r="T6" s="105"/>
      <c r="U6" s="105"/>
    </row>
    <row r="8" spans="1:21" ht="15.75" x14ac:dyDescent="0.25">
      <c r="A8" s="106" t="s">
        <v>6</v>
      </c>
      <c r="B8" s="106"/>
      <c r="C8" s="106"/>
      <c r="D8" s="106"/>
      <c r="E8" s="106"/>
      <c r="F8" s="107">
        <v>44463</v>
      </c>
      <c r="G8" s="107"/>
      <c r="H8" s="107"/>
      <c r="I8" s="108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109" t="s">
        <v>1</v>
      </c>
      <c r="B10" s="109"/>
      <c r="C10" s="109"/>
      <c r="D10" s="109"/>
      <c r="E10" s="109"/>
      <c r="F10" s="110" t="s">
        <v>137</v>
      </c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R10" s="95" t="s">
        <v>15</v>
      </c>
      <c r="S10" s="95"/>
      <c r="T10" s="95"/>
      <c r="U10" s="95"/>
    </row>
    <row r="11" spans="1:21" ht="15.75" x14ac:dyDescent="0.25">
      <c r="A11" s="33"/>
      <c r="B11" s="33"/>
      <c r="C11" s="33"/>
      <c r="D11" s="33"/>
      <c r="E11" s="33"/>
      <c r="F11" s="94" t="s">
        <v>140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R11" s="95" t="s">
        <v>16</v>
      </c>
      <c r="S11" s="95"/>
      <c r="T11" s="95"/>
      <c r="U11" s="95"/>
    </row>
    <row r="12" spans="1:21" ht="15.75" x14ac:dyDescent="0.25">
      <c r="A12" s="33"/>
      <c r="B12" s="33"/>
      <c r="C12" s="33"/>
      <c r="D12" s="33"/>
      <c r="E12" s="33"/>
      <c r="F12" s="94" t="s">
        <v>138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R12" s="95" t="s">
        <v>16</v>
      </c>
      <c r="S12" s="95"/>
      <c r="T12" s="95"/>
      <c r="U12" s="95"/>
    </row>
    <row r="13" spans="1:21" ht="15.75" x14ac:dyDescent="0.25">
      <c r="A13" s="96" t="s">
        <v>12</v>
      </c>
      <c r="B13" s="96"/>
      <c r="C13" s="96"/>
      <c r="D13" s="96"/>
      <c r="E13" s="32"/>
      <c r="F13" s="97">
        <v>21</v>
      </c>
      <c r="G13" s="97"/>
      <c r="H13" s="97"/>
      <c r="I13" s="97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96" t="s">
        <v>14</v>
      </c>
      <c r="B15" s="96"/>
      <c r="C15" s="96"/>
      <c r="D15" s="96"/>
      <c r="E15" s="32"/>
      <c r="F15" s="97">
        <v>22</v>
      </c>
      <c r="G15" s="97"/>
      <c r="H15" s="97"/>
      <c r="I15" s="97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98" t="s">
        <v>17</v>
      </c>
      <c r="J17" s="99"/>
      <c r="K17" s="99"/>
      <c r="L17" s="99"/>
      <c r="M17" s="99"/>
      <c r="N17" s="99"/>
      <c r="O17" s="99"/>
      <c r="P17" s="99"/>
      <c r="Q17" s="99"/>
      <c r="R17" s="100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01">
        <f>F8</f>
        <v>44463</v>
      </c>
      <c r="K124" s="101"/>
      <c r="L124" s="101"/>
      <c r="M124" s="101"/>
      <c r="N124" s="101"/>
      <c r="O124" s="101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93" t="str">
        <f>F10</f>
        <v>Крупчак Э. В.</v>
      </c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102" t="s">
        <v>8</v>
      </c>
      <c r="B127" s="102"/>
      <c r="C127" s="3"/>
      <c r="D127" s="14"/>
      <c r="E127" s="14"/>
      <c r="F127" s="14"/>
      <c r="G127" s="14"/>
      <c r="H127" s="14"/>
      <c r="I127" s="4"/>
      <c r="J127" s="93" t="str">
        <f>F11</f>
        <v>Вихарева О. В., Иван</v>
      </c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93" t="str">
        <f>F12</f>
        <v>Гаврилова В. В.</v>
      </c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3" priority="2">
      <formula>LEN(TRIM(F3))=0</formula>
    </cfRule>
  </conditionalFormatting>
  <conditionalFormatting sqref="L5">
    <cfRule type="containsBlanks" dxfId="12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144</v>
      </c>
    </row>
    <row r="3" spans="2:4" x14ac:dyDescent="0.25">
      <c r="B3" t="s">
        <v>112</v>
      </c>
      <c r="D3" t="s">
        <v>145</v>
      </c>
    </row>
    <row r="4" spans="2:4" x14ac:dyDescent="0.25">
      <c r="B4" t="s">
        <v>113</v>
      </c>
      <c r="D4" t="s">
        <v>147</v>
      </c>
    </row>
    <row r="5" spans="2:4" x14ac:dyDescent="0.25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2"/>
  <sheetViews>
    <sheetView tabSelected="1" view="pageBreakPreview" topLeftCell="A4" zoomScaleSheetLayoutView="100" workbookViewId="0">
      <selection activeCell="D21" sqref="D21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4" width="5.28515625" style="16" customWidth="1"/>
    <col min="15" max="16" width="9.140625" style="44"/>
    <col min="17" max="17" width="11.5703125" style="44" customWidth="1"/>
    <col min="18" max="16384" width="9.140625" style="44"/>
  </cols>
  <sheetData>
    <row r="1" spans="1:17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x14ac:dyDescent="0.25">
      <c r="A3" s="96" t="s">
        <v>371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5.75" x14ac:dyDescent="0.25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7" ht="18.75" x14ac:dyDescent="0.25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1" t="s">
        <v>455</v>
      </c>
      <c r="K5" s="111"/>
      <c r="L5" s="111"/>
      <c r="M5" s="111"/>
      <c r="N5" s="111"/>
      <c r="O5" s="111"/>
      <c r="P5" s="111"/>
      <c r="Q5" s="111"/>
    </row>
    <row r="6" spans="1:17" x14ac:dyDescent="0.25">
      <c r="A6" s="71"/>
      <c r="B6" s="72"/>
      <c r="C6" s="72"/>
      <c r="D6" s="72"/>
      <c r="E6" s="74"/>
      <c r="F6" s="74"/>
      <c r="G6" s="72"/>
      <c r="H6" s="72"/>
      <c r="I6" s="72"/>
      <c r="J6" s="113" t="s">
        <v>5</v>
      </c>
      <c r="K6" s="113"/>
      <c r="L6" s="113"/>
      <c r="M6" s="113"/>
      <c r="N6" s="113"/>
      <c r="O6" s="113"/>
      <c r="P6" s="113"/>
      <c r="Q6" s="113"/>
    </row>
    <row r="7" spans="1:17" ht="18.75" x14ac:dyDescent="0.25">
      <c r="A7" s="71"/>
      <c r="B7" s="72"/>
      <c r="C7" s="72"/>
      <c r="D7" s="72"/>
      <c r="E7" s="74"/>
      <c r="F7" s="74"/>
      <c r="G7" s="72"/>
      <c r="H7" s="72"/>
      <c r="I7" s="72"/>
      <c r="J7" s="111" t="s">
        <v>358</v>
      </c>
      <c r="K7" s="111"/>
      <c r="L7" s="111"/>
      <c r="M7" s="111"/>
      <c r="N7" s="111"/>
      <c r="O7" s="111"/>
      <c r="P7" s="111"/>
      <c r="Q7" s="111"/>
    </row>
    <row r="8" spans="1:17" x14ac:dyDescent="0.25">
      <c r="A8" s="71"/>
      <c r="B8" s="72"/>
      <c r="C8" s="72"/>
      <c r="D8" s="72"/>
      <c r="E8" s="74"/>
      <c r="F8" s="74"/>
      <c r="G8" s="72"/>
      <c r="H8" s="72"/>
      <c r="I8" s="72"/>
      <c r="J8" s="113" t="s">
        <v>143</v>
      </c>
      <c r="K8" s="113"/>
      <c r="L8" s="113"/>
      <c r="M8" s="113"/>
      <c r="N8" s="113"/>
      <c r="O8" s="113"/>
      <c r="P8" s="113"/>
      <c r="Q8" s="113"/>
    </row>
    <row r="9" spans="1:17" x14ac:dyDescent="0.25">
      <c r="A9" s="71"/>
      <c r="B9" s="72"/>
      <c r="C9" s="72"/>
      <c r="D9" s="72"/>
      <c r="E9" s="74"/>
      <c r="F9" s="74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</row>
    <row r="10" spans="1:17" ht="15.75" x14ac:dyDescent="0.25">
      <c r="A10" s="115" t="s">
        <v>6</v>
      </c>
      <c r="B10" s="115"/>
      <c r="C10" s="115"/>
      <c r="D10" s="115"/>
      <c r="E10" s="116">
        <v>45208</v>
      </c>
      <c r="F10" s="116"/>
      <c r="G10" s="117"/>
      <c r="H10" s="72"/>
      <c r="I10" s="72"/>
      <c r="J10" s="72"/>
      <c r="K10" s="72"/>
      <c r="L10" s="72"/>
      <c r="M10" s="72"/>
      <c r="N10" s="72"/>
      <c r="O10" s="73"/>
      <c r="P10" s="73"/>
      <c r="Q10" s="73"/>
    </row>
    <row r="11" spans="1:17" ht="15.75" x14ac:dyDescent="0.25">
      <c r="A11" s="75"/>
      <c r="B11" s="76"/>
      <c r="C11" s="76"/>
      <c r="D11" s="76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3"/>
      <c r="P11" s="73"/>
      <c r="Q11" s="73"/>
    </row>
    <row r="12" spans="1:17" ht="15.75" x14ac:dyDescent="0.25">
      <c r="A12" s="115" t="s">
        <v>369</v>
      </c>
      <c r="B12" s="115"/>
      <c r="C12" s="115"/>
      <c r="D12" s="115"/>
      <c r="E12" s="118">
        <v>10</v>
      </c>
      <c r="F12" s="118"/>
      <c r="G12" s="118"/>
      <c r="H12" s="76" t="s">
        <v>13</v>
      </c>
      <c r="I12" s="72"/>
      <c r="J12" s="72"/>
      <c r="K12" s="72"/>
      <c r="L12" s="72"/>
      <c r="M12" s="72"/>
      <c r="N12" s="72"/>
      <c r="O12" s="73"/>
      <c r="P12" s="73"/>
      <c r="Q12" s="73"/>
    </row>
    <row r="13" spans="1:17" ht="15.75" x14ac:dyDescent="0.25">
      <c r="A13" s="75"/>
      <c r="B13" s="76"/>
      <c r="C13" s="76"/>
      <c r="D13" s="76"/>
      <c r="E13" s="77"/>
      <c r="F13" s="77"/>
      <c r="G13" s="78"/>
      <c r="H13" s="72"/>
      <c r="I13" s="72"/>
      <c r="J13" s="72"/>
      <c r="K13" s="72"/>
      <c r="L13" s="72"/>
      <c r="M13" s="72"/>
      <c r="N13" s="72"/>
      <c r="O13" s="73"/>
      <c r="P13" s="73"/>
      <c r="Q13" s="73"/>
    </row>
    <row r="14" spans="1:17" ht="15.75" x14ac:dyDescent="0.25">
      <c r="A14" s="115" t="s">
        <v>370</v>
      </c>
      <c r="B14" s="115"/>
      <c r="C14" s="115"/>
      <c r="D14" s="115"/>
      <c r="E14" s="119">
        <v>100</v>
      </c>
      <c r="F14" s="119"/>
      <c r="G14" s="119"/>
      <c r="H14" s="72"/>
      <c r="I14" s="72"/>
      <c r="J14" s="72"/>
      <c r="K14" s="72"/>
      <c r="L14" s="72"/>
      <c r="M14" s="72"/>
      <c r="N14" s="72"/>
      <c r="O14" s="73"/>
      <c r="P14" s="73"/>
      <c r="Q14" s="73"/>
    </row>
    <row r="16" spans="1:17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0" t="s">
        <v>17</v>
      </c>
      <c r="H16" s="121"/>
      <c r="I16" s="121"/>
      <c r="J16" s="121"/>
      <c r="K16" s="121"/>
      <c r="L16" s="121"/>
      <c r="M16" s="121"/>
      <c r="N16" s="121"/>
      <c r="O16" s="23" t="s">
        <v>4</v>
      </c>
      <c r="P16" s="23" t="s">
        <v>10</v>
      </c>
      <c r="Q16" s="23" t="s">
        <v>18</v>
      </c>
    </row>
    <row r="17" spans="1:17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20"/>
      <c r="P17" s="21"/>
      <c r="Q17" s="26"/>
    </row>
    <row r="18" spans="1:17" x14ac:dyDescent="0.25">
      <c r="A18" s="21">
        <f>ROW(A1)</f>
        <v>1</v>
      </c>
      <c r="B18" s="83" t="s">
        <v>373</v>
      </c>
      <c r="C18" s="83" t="s">
        <v>374</v>
      </c>
      <c r="D18" s="83" t="s">
        <v>58</v>
      </c>
      <c r="E18" s="63" t="s">
        <v>375</v>
      </c>
      <c r="F18" s="63" t="s">
        <v>550</v>
      </c>
      <c r="G18" s="19">
        <v>8</v>
      </c>
      <c r="H18" s="19">
        <v>14</v>
      </c>
      <c r="I18" s="19">
        <v>2</v>
      </c>
      <c r="J18" s="19">
        <v>0</v>
      </c>
      <c r="K18" s="19">
        <v>12</v>
      </c>
      <c r="L18" s="19">
        <v>0</v>
      </c>
      <c r="M18" s="19">
        <v>8</v>
      </c>
      <c r="N18" s="19">
        <v>8</v>
      </c>
      <c r="O18" s="21">
        <f t="shared" ref="O18:O25" si="0">SUM(G18:N18)</f>
        <v>52</v>
      </c>
      <c r="P18" s="8">
        <f t="shared" ref="P18:P25" si="1">O18/$E$14</f>
        <v>0.52</v>
      </c>
      <c r="Q18" s="22" t="s">
        <v>113</v>
      </c>
    </row>
    <row r="19" spans="1:17" x14ac:dyDescent="0.25">
      <c r="A19" s="21">
        <v>2</v>
      </c>
      <c r="B19" s="83" t="s">
        <v>379</v>
      </c>
      <c r="C19" s="83" t="s">
        <v>380</v>
      </c>
      <c r="D19" s="83" t="s">
        <v>58</v>
      </c>
      <c r="E19" s="63" t="s">
        <v>375</v>
      </c>
      <c r="F19" s="63" t="s">
        <v>548</v>
      </c>
      <c r="G19" s="19">
        <v>8</v>
      </c>
      <c r="H19" s="19">
        <v>14</v>
      </c>
      <c r="I19" s="19">
        <v>4</v>
      </c>
      <c r="J19" s="19">
        <v>2</v>
      </c>
      <c r="K19" s="19">
        <v>2</v>
      </c>
      <c r="L19" s="19">
        <v>0</v>
      </c>
      <c r="M19" s="19">
        <v>8</v>
      </c>
      <c r="N19" s="19">
        <v>0</v>
      </c>
      <c r="O19" s="21">
        <f t="shared" si="0"/>
        <v>38</v>
      </c>
      <c r="P19" s="8">
        <f t="shared" si="1"/>
        <v>0.38</v>
      </c>
      <c r="Q19" s="30" t="s">
        <v>114</v>
      </c>
    </row>
    <row r="20" spans="1:17" x14ac:dyDescent="0.25">
      <c r="A20" s="21">
        <v>3</v>
      </c>
      <c r="B20" s="83" t="s">
        <v>376</v>
      </c>
      <c r="C20" s="83" t="s">
        <v>377</v>
      </c>
      <c r="D20" s="83" t="s">
        <v>23</v>
      </c>
      <c r="E20" s="63" t="s">
        <v>378</v>
      </c>
      <c r="F20" s="63" t="s">
        <v>551</v>
      </c>
      <c r="G20" s="19">
        <v>8</v>
      </c>
      <c r="H20" s="19">
        <v>12</v>
      </c>
      <c r="I20" s="19">
        <v>2</v>
      </c>
      <c r="J20" s="19">
        <v>2</v>
      </c>
      <c r="K20" s="19">
        <v>0</v>
      </c>
      <c r="L20" s="19">
        <v>6</v>
      </c>
      <c r="M20" s="19">
        <v>8</v>
      </c>
      <c r="N20" s="19">
        <v>0</v>
      </c>
      <c r="O20" s="21">
        <f t="shared" si="0"/>
        <v>38</v>
      </c>
      <c r="P20" s="8">
        <f t="shared" si="1"/>
        <v>0.38</v>
      </c>
      <c r="Q20" s="30" t="s">
        <v>114</v>
      </c>
    </row>
    <row r="21" spans="1:17" x14ac:dyDescent="0.25">
      <c r="A21" s="21">
        <v>4</v>
      </c>
      <c r="B21" s="80" t="s">
        <v>542</v>
      </c>
      <c r="C21" s="80" t="s">
        <v>543</v>
      </c>
      <c r="D21" s="83" t="s">
        <v>28</v>
      </c>
      <c r="E21" s="84" t="s">
        <v>544</v>
      </c>
      <c r="F21" s="63" t="s">
        <v>545</v>
      </c>
      <c r="G21" s="19">
        <v>8</v>
      </c>
      <c r="H21" s="19">
        <v>10</v>
      </c>
      <c r="I21" s="19">
        <v>5</v>
      </c>
      <c r="J21" s="19">
        <v>0</v>
      </c>
      <c r="K21" s="19">
        <v>12</v>
      </c>
      <c r="L21" s="19">
        <v>2</v>
      </c>
      <c r="M21" s="19">
        <v>0</v>
      </c>
      <c r="N21" s="19">
        <v>0</v>
      </c>
      <c r="O21" s="21">
        <f t="shared" si="0"/>
        <v>37</v>
      </c>
      <c r="P21" s="8">
        <f t="shared" si="1"/>
        <v>0.37</v>
      </c>
      <c r="Q21" s="30" t="s">
        <v>114</v>
      </c>
    </row>
    <row r="22" spans="1:17" x14ac:dyDescent="0.25">
      <c r="A22" s="21">
        <f>ROW(A5)</f>
        <v>5</v>
      </c>
      <c r="B22" s="83" t="s">
        <v>381</v>
      </c>
      <c r="C22" s="83" t="s">
        <v>88</v>
      </c>
      <c r="D22" s="83" t="s">
        <v>382</v>
      </c>
      <c r="E22" s="54" t="s">
        <v>378</v>
      </c>
      <c r="F22" s="63" t="s">
        <v>547</v>
      </c>
      <c r="G22" s="19">
        <v>4</v>
      </c>
      <c r="H22" s="19">
        <v>12</v>
      </c>
      <c r="I22" s="19">
        <v>3</v>
      </c>
      <c r="J22" s="19">
        <v>4</v>
      </c>
      <c r="K22" s="19">
        <v>8</v>
      </c>
      <c r="L22" s="19">
        <v>0</v>
      </c>
      <c r="M22" s="19">
        <v>0</v>
      </c>
      <c r="N22" s="19">
        <v>6</v>
      </c>
      <c r="O22" s="21">
        <f t="shared" si="0"/>
        <v>37</v>
      </c>
      <c r="P22" s="8">
        <f t="shared" si="1"/>
        <v>0.37</v>
      </c>
      <c r="Q22" s="30" t="s">
        <v>114</v>
      </c>
    </row>
    <row r="23" spans="1:17" x14ac:dyDescent="0.25">
      <c r="A23" s="21">
        <f>ROW(A6)</f>
        <v>6</v>
      </c>
      <c r="B23" s="83" t="s">
        <v>383</v>
      </c>
      <c r="C23" s="83" t="s">
        <v>384</v>
      </c>
      <c r="D23" s="83" t="s">
        <v>385</v>
      </c>
      <c r="E23" s="41" t="s">
        <v>375</v>
      </c>
      <c r="F23" s="63" t="s">
        <v>552</v>
      </c>
      <c r="G23" s="19">
        <v>6</v>
      </c>
      <c r="H23" s="19">
        <v>14</v>
      </c>
      <c r="I23" s="19">
        <v>4</v>
      </c>
      <c r="J23" s="19">
        <v>0</v>
      </c>
      <c r="K23" s="19">
        <v>0</v>
      </c>
      <c r="L23" s="19">
        <v>6</v>
      </c>
      <c r="M23" s="19">
        <v>4</v>
      </c>
      <c r="N23" s="19">
        <v>0</v>
      </c>
      <c r="O23" s="21">
        <f t="shared" si="0"/>
        <v>34</v>
      </c>
      <c r="P23" s="8">
        <f t="shared" si="1"/>
        <v>0.34</v>
      </c>
      <c r="Q23" s="30" t="s">
        <v>114</v>
      </c>
    </row>
    <row r="24" spans="1:17" x14ac:dyDescent="0.25">
      <c r="A24" s="21">
        <f t="shared" ref="A24:A25" si="2">ROW(A9)</f>
        <v>9</v>
      </c>
      <c r="B24" s="83" t="s">
        <v>386</v>
      </c>
      <c r="C24" s="83" t="s">
        <v>387</v>
      </c>
      <c r="D24" s="83" t="s">
        <v>388</v>
      </c>
      <c r="E24" s="41" t="s">
        <v>375</v>
      </c>
      <c r="F24" s="63" t="s">
        <v>549</v>
      </c>
      <c r="G24" s="19">
        <v>4</v>
      </c>
      <c r="H24" s="19">
        <v>14</v>
      </c>
      <c r="I24" s="19">
        <v>4</v>
      </c>
      <c r="J24" s="19">
        <v>0</v>
      </c>
      <c r="K24" s="19">
        <v>0</v>
      </c>
      <c r="L24" s="19">
        <v>0</v>
      </c>
      <c r="M24" s="19">
        <v>8</v>
      </c>
      <c r="N24" s="19">
        <v>0</v>
      </c>
      <c r="O24" s="21">
        <f t="shared" si="0"/>
        <v>30</v>
      </c>
      <c r="P24" s="8">
        <f t="shared" si="1"/>
        <v>0.3</v>
      </c>
      <c r="Q24" s="30" t="s">
        <v>114</v>
      </c>
    </row>
    <row r="25" spans="1:17" x14ac:dyDescent="0.25">
      <c r="A25" s="21">
        <f t="shared" si="2"/>
        <v>10</v>
      </c>
      <c r="B25" s="83" t="s">
        <v>389</v>
      </c>
      <c r="C25" s="83" t="s">
        <v>390</v>
      </c>
      <c r="D25" s="83" t="s">
        <v>27</v>
      </c>
      <c r="E25" s="41" t="s">
        <v>378</v>
      </c>
      <c r="F25" s="63" t="s">
        <v>546</v>
      </c>
      <c r="G25" s="19">
        <v>4</v>
      </c>
      <c r="H25" s="19">
        <v>14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1">
        <f t="shared" si="0"/>
        <v>18</v>
      </c>
      <c r="P25" s="8">
        <f t="shared" si="1"/>
        <v>0.18</v>
      </c>
      <c r="Q25" s="30" t="s">
        <v>114</v>
      </c>
    </row>
    <row r="26" spans="1:17" ht="19.899999999999999" customHeight="1" x14ac:dyDescent="0.25">
      <c r="A26" s="58"/>
      <c r="B26" s="17"/>
      <c r="C26" s="17"/>
      <c r="D26" s="17"/>
      <c r="E26" s="11"/>
      <c r="F26" s="11"/>
      <c r="G26" s="17"/>
      <c r="H26" s="17"/>
      <c r="I26" s="17"/>
      <c r="J26" s="17"/>
      <c r="K26" s="17"/>
      <c r="L26" s="17"/>
      <c r="M26" s="17"/>
      <c r="N26" s="17"/>
      <c r="O26" s="58"/>
      <c r="P26" s="7"/>
      <c r="Q26" s="5"/>
    </row>
    <row r="27" spans="1:17" ht="20.25" customHeight="1" x14ac:dyDescent="0.25">
      <c r="A27" s="33"/>
      <c r="B27" s="33"/>
      <c r="C27" s="33"/>
      <c r="D27" s="11"/>
      <c r="E27" s="11"/>
      <c r="F27" s="11"/>
      <c r="G27" s="17"/>
      <c r="H27" s="62"/>
      <c r="I27" s="62"/>
      <c r="J27" s="62"/>
      <c r="K27" s="62"/>
      <c r="L27" s="62"/>
      <c r="M27" s="62"/>
      <c r="N27" s="62"/>
      <c r="O27" s="62"/>
    </row>
    <row r="28" spans="1:17" ht="15.75" x14ac:dyDescent="0.25">
      <c r="A28" s="3" t="s">
        <v>366</v>
      </c>
      <c r="B28" s="44"/>
      <c r="C28" s="52"/>
      <c r="D28" s="122" t="s">
        <v>505</v>
      </c>
      <c r="E28" s="122"/>
      <c r="F28" s="56"/>
      <c r="G28" s="17"/>
      <c r="H28" s="50"/>
      <c r="I28" s="50"/>
      <c r="J28" s="50"/>
      <c r="K28" s="50"/>
      <c r="L28" s="50"/>
      <c r="M28" s="50"/>
      <c r="N28" s="50"/>
      <c r="O28" s="62"/>
    </row>
    <row r="29" spans="1:17" ht="19.899999999999999" customHeight="1" x14ac:dyDescent="0.25">
      <c r="A29" s="2"/>
      <c r="B29" s="2"/>
      <c r="C29" s="61" t="s">
        <v>367</v>
      </c>
      <c r="D29" s="114" t="s">
        <v>359</v>
      </c>
      <c r="E29" s="114"/>
      <c r="F29" s="114"/>
      <c r="G29" s="17"/>
      <c r="H29" s="123"/>
      <c r="I29" s="123"/>
      <c r="J29" s="123"/>
      <c r="K29" s="123"/>
      <c r="L29" s="123"/>
      <c r="M29" s="123"/>
      <c r="N29" s="123"/>
      <c r="O29" s="123"/>
    </row>
    <row r="30" spans="1:17" ht="19.899999999999999" customHeight="1" x14ac:dyDescent="0.25">
      <c r="A30" s="3" t="s">
        <v>368</v>
      </c>
      <c r="B30" s="44"/>
      <c r="C30" s="52"/>
      <c r="D30" s="122" t="s">
        <v>506</v>
      </c>
      <c r="E30" s="122"/>
      <c r="F30" s="57"/>
      <c r="G30" s="17"/>
      <c r="H30" s="50"/>
      <c r="I30" s="50"/>
      <c r="J30" s="50"/>
      <c r="K30" s="50"/>
      <c r="L30" s="50"/>
      <c r="M30" s="50"/>
      <c r="N30" s="50"/>
      <c r="O30" s="62"/>
    </row>
    <row r="31" spans="1:17" ht="19.899999999999999" customHeight="1" x14ac:dyDescent="0.25">
      <c r="A31" s="44"/>
      <c r="B31" s="44"/>
      <c r="C31" s="61" t="s">
        <v>367</v>
      </c>
      <c r="D31" s="114" t="s">
        <v>359</v>
      </c>
      <c r="E31" s="114"/>
      <c r="F31" s="114"/>
      <c r="G31" s="17"/>
      <c r="H31" s="62"/>
      <c r="I31" s="62"/>
      <c r="J31" s="62"/>
      <c r="K31" s="62"/>
      <c r="L31" s="62"/>
      <c r="M31" s="62"/>
      <c r="N31" s="62"/>
      <c r="O31" s="62"/>
    </row>
    <row r="32" spans="1:17" ht="19.899999999999999" customHeight="1" x14ac:dyDescent="0.25"/>
  </sheetData>
  <autoFilter ref="A17:Q17">
    <sortState ref="A18:W94">
      <sortCondition descending="1" ref="P17"/>
    </sortState>
  </autoFilter>
  <sortState ref="B18:Q25">
    <sortCondition descending="1" ref="P18:P25"/>
  </sortState>
  <mergeCells count="19">
    <mergeCell ref="D31:F31"/>
    <mergeCell ref="J8:Q8"/>
    <mergeCell ref="A10:D10"/>
    <mergeCell ref="E10:G10"/>
    <mergeCell ref="A12:D12"/>
    <mergeCell ref="E12:G12"/>
    <mergeCell ref="A14:D14"/>
    <mergeCell ref="E14:G14"/>
    <mergeCell ref="G16:N16"/>
    <mergeCell ref="D28:E28"/>
    <mergeCell ref="D29:F29"/>
    <mergeCell ref="H29:O29"/>
    <mergeCell ref="D30:E30"/>
    <mergeCell ref="J7:Q7"/>
    <mergeCell ref="A1:Q1"/>
    <mergeCell ref="A3:Q3"/>
    <mergeCell ref="A5:I5"/>
    <mergeCell ref="J5:Q5"/>
    <mergeCell ref="J6:Q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Q18:Q25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0"/>
  <sheetViews>
    <sheetView view="pageBreakPreview" topLeftCell="A8" zoomScaleSheetLayoutView="100" workbookViewId="0">
      <selection activeCell="S17" sqref="S17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2.42578125" style="44" customWidth="1"/>
    <col min="20" max="16384" width="9.140625" style="44"/>
  </cols>
  <sheetData>
    <row r="1" spans="1:19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5.7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9" ht="15.75" x14ac:dyDescent="0.25">
      <c r="A3" s="96" t="s">
        <v>454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9" ht="15.75" x14ac:dyDescent="0.25">
      <c r="A4" s="86"/>
      <c r="B4" s="87"/>
      <c r="C4" s="8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7"/>
      <c r="P4" s="87"/>
      <c r="Q4" s="88"/>
      <c r="R4" s="88"/>
    </row>
    <row r="5" spans="1:19" ht="18.75" x14ac:dyDescent="0.25">
      <c r="A5" s="103" t="s">
        <v>11</v>
      </c>
      <c r="B5" s="103"/>
      <c r="C5" s="103"/>
      <c r="D5" s="103"/>
      <c r="E5" s="103"/>
      <c r="F5" s="103"/>
      <c r="G5" s="103"/>
      <c r="H5" s="103"/>
      <c r="I5" s="103"/>
      <c r="J5" s="104" t="s">
        <v>455</v>
      </c>
      <c r="K5" s="104"/>
      <c r="L5" s="104"/>
      <c r="M5" s="104"/>
      <c r="N5" s="104"/>
      <c r="O5" s="104"/>
      <c r="P5" s="104"/>
      <c r="Q5" s="104"/>
      <c r="R5" s="104"/>
    </row>
    <row r="6" spans="1:19" x14ac:dyDescent="0.25">
      <c r="A6" s="86"/>
      <c r="B6" s="87"/>
      <c r="C6" s="87"/>
      <c r="D6" s="87"/>
      <c r="E6" s="89"/>
      <c r="F6" s="89"/>
      <c r="G6" s="87"/>
      <c r="H6" s="87"/>
      <c r="I6" s="87"/>
      <c r="J6" s="105" t="s">
        <v>5</v>
      </c>
      <c r="K6" s="105"/>
      <c r="L6" s="105"/>
      <c r="M6" s="105"/>
      <c r="N6" s="105"/>
      <c r="O6" s="105"/>
      <c r="P6" s="105"/>
      <c r="Q6" s="105"/>
      <c r="R6" s="105"/>
    </row>
    <row r="7" spans="1:19" ht="18.75" x14ac:dyDescent="0.25">
      <c r="A7" s="86"/>
      <c r="B7" s="87"/>
      <c r="C7" s="87"/>
      <c r="D7" s="87"/>
      <c r="E7" s="89"/>
      <c r="F7" s="89"/>
      <c r="G7" s="87"/>
      <c r="H7" s="87"/>
      <c r="I7" s="87"/>
      <c r="J7" s="104" t="s">
        <v>361</v>
      </c>
      <c r="K7" s="104"/>
      <c r="L7" s="104"/>
      <c r="M7" s="104"/>
      <c r="N7" s="104"/>
      <c r="O7" s="104"/>
      <c r="P7" s="104"/>
      <c r="Q7" s="104"/>
      <c r="R7" s="104"/>
    </row>
    <row r="8" spans="1:19" x14ac:dyDescent="0.25">
      <c r="A8" s="86"/>
      <c r="B8" s="87"/>
      <c r="C8" s="87"/>
      <c r="D8" s="87"/>
      <c r="E8" s="89"/>
      <c r="F8" s="89"/>
      <c r="G8" s="87"/>
      <c r="H8" s="87"/>
      <c r="I8" s="87"/>
      <c r="J8" s="105" t="s">
        <v>143</v>
      </c>
      <c r="K8" s="105"/>
      <c r="L8" s="105"/>
      <c r="M8" s="105"/>
      <c r="N8" s="105"/>
      <c r="O8" s="105"/>
      <c r="P8" s="105"/>
      <c r="Q8" s="105"/>
      <c r="R8" s="105"/>
    </row>
    <row r="9" spans="1:19" x14ac:dyDescent="0.25">
      <c r="A9" s="86"/>
      <c r="B9" s="87"/>
      <c r="C9" s="87"/>
      <c r="D9" s="87"/>
      <c r="E9" s="89"/>
      <c r="F9" s="89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88"/>
    </row>
    <row r="10" spans="1:19" ht="15.75" x14ac:dyDescent="0.25">
      <c r="A10" s="106" t="s">
        <v>6</v>
      </c>
      <c r="B10" s="106"/>
      <c r="C10" s="106"/>
      <c r="D10" s="106"/>
      <c r="E10" s="125">
        <v>45208</v>
      </c>
      <c r="F10" s="125"/>
      <c r="G10" s="126"/>
      <c r="H10" s="87"/>
      <c r="I10" s="87"/>
      <c r="J10" s="87"/>
      <c r="K10" s="87"/>
      <c r="L10" s="87"/>
      <c r="M10" s="87"/>
      <c r="N10" s="87"/>
      <c r="O10" s="87"/>
      <c r="P10" s="87"/>
      <c r="Q10" s="88"/>
      <c r="R10" s="88"/>
    </row>
    <row r="11" spans="1:19" ht="15.75" x14ac:dyDescent="0.25">
      <c r="A11" s="67"/>
      <c r="B11" s="49"/>
      <c r="C11" s="49"/>
      <c r="D11" s="49"/>
      <c r="E11" s="10"/>
      <c r="F11" s="10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88"/>
    </row>
    <row r="12" spans="1:19" ht="15.75" x14ac:dyDescent="0.25">
      <c r="A12" s="106" t="s">
        <v>369</v>
      </c>
      <c r="B12" s="106"/>
      <c r="C12" s="106"/>
      <c r="D12" s="106"/>
      <c r="E12" s="125">
        <v>45209</v>
      </c>
      <c r="F12" s="97"/>
      <c r="G12" s="97"/>
      <c r="H12" s="49" t="s">
        <v>13</v>
      </c>
      <c r="I12" s="87"/>
      <c r="J12" s="87"/>
      <c r="K12" s="87"/>
      <c r="L12" s="87"/>
      <c r="M12" s="87"/>
      <c r="N12" s="87"/>
      <c r="O12" s="87"/>
      <c r="P12" s="87"/>
      <c r="Q12" s="88"/>
      <c r="R12" s="88"/>
    </row>
    <row r="13" spans="1:19" ht="15.75" x14ac:dyDescent="0.25">
      <c r="A13" s="67"/>
      <c r="B13" s="49"/>
      <c r="C13" s="49"/>
      <c r="D13" s="49"/>
      <c r="E13" s="10"/>
      <c r="F13" s="10"/>
      <c r="G13" s="90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8"/>
    </row>
    <row r="14" spans="1:19" ht="15.75" x14ac:dyDescent="0.25">
      <c r="A14" s="106" t="s">
        <v>370</v>
      </c>
      <c r="B14" s="106"/>
      <c r="C14" s="106"/>
      <c r="D14" s="106"/>
      <c r="E14" s="97">
        <v>100</v>
      </c>
      <c r="F14" s="97"/>
      <c r="G14" s="9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8"/>
    </row>
    <row r="15" spans="1:19" x14ac:dyDescent="0.25">
      <c r="A15" s="86"/>
      <c r="B15" s="87"/>
      <c r="C15" s="87"/>
      <c r="D15" s="87"/>
      <c r="E15" s="89"/>
      <c r="F15" s="89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8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0" t="s">
        <v>17</v>
      </c>
      <c r="H16" s="121"/>
      <c r="I16" s="121"/>
      <c r="J16" s="121"/>
      <c r="K16" s="121"/>
      <c r="L16" s="121"/>
      <c r="M16" s="121"/>
      <c r="N16" s="121"/>
      <c r="O16" s="121"/>
      <c r="P16" s="124"/>
      <c r="Q16" s="23" t="s">
        <v>4</v>
      </c>
      <c r="R16" s="23" t="s">
        <v>10</v>
      </c>
      <c r="S16" s="82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81"/>
    </row>
    <row r="18" spans="1:19" x14ac:dyDescent="0.25">
      <c r="A18" s="21">
        <f>ROW(A1)</f>
        <v>1</v>
      </c>
      <c r="B18" s="83" t="s">
        <v>655</v>
      </c>
      <c r="C18" s="83" t="s">
        <v>92</v>
      </c>
      <c r="D18" s="83" t="s">
        <v>439</v>
      </c>
      <c r="E18" s="41" t="s">
        <v>650</v>
      </c>
      <c r="F18" s="41" t="s">
        <v>656</v>
      </c>
      <c r="G18" s="19">
        <v>14</v>
      </c>
      <c r="H18" s="19">
        <v>6</v>
      </c>
      <c r="I18" s="19">
        <v>20</v>
      </c>
      <c r="J18" s="19">
        <v>6</v>
      </c>
      <c r="K18" s="19">
        <v>6</v>
      </c>
      <c r="L18" s="19">
        <v>4</v>
      </c>
      <c r="M18" s="19">
        <v>16</v>
      </c>
      <c r="N18" s="19">
        <v>14</v>
      </c>
      <c r="O18" s="19"/>
      <c r="P18" s="19"/>
      <c r="Q18" s="21">
        <f t="shared" ref="Q18:Q33" si="0">SUM(G18:P18)</f>
        <v>86</v>
      </c>
      <c r="R18" s="8">
        <f t="shared" ref="R18:R33" si="1">Q18/$E$14</f>
        <v>0.86</v>
      </c>
      <c r="S18" s="81" t="s">
        <v>113</v>
      </c>
    </row>
    <row r="19" spans="1:19" x14ac:dyDescent="0.25">
      <c r="A19" s="21">
        <v>2</v>
      </c>
      <c r="B19" s="83" t="s">
        <v>652</v>
      </c>
      <c r="C19" s="83" t="s">
        <v>653</v>
      </c>
      <c r="D19" s="83" t="s">
        <v>413</v>
      </c>
      <c r="E19" s="41" t="s">
        <v>650</v>
      </c>
      <c r="F19" s="41" t="s">
        <v>654</v>
      </c>
      <c r="G19" s="19">
        <v>16</v>
      </c>
      <c r="H19" s="19">
        <v>8</v>
      </c>
      <c r="I19" s="19">
        <v>20</v>
      </c>
      <c r="J19" s="19">
        <v>6</v>
      </c>
      <c r="K19" s="19">
        <v>6</v>
      </c>
      <c r="L19" s="19">
        <v>4</v>
      </c>
      <c r="M19" s="19">
        <v>8</v>
      </c>
      <c r="N19" s="19">
        <v>9</v>
      </c>
      <c r="O19" s="19"/>
      <c r="P19" s="19"/>
      <c r="Q19" s="21">
        <f t="shared" si="0"/>
        <v>77</v>
      </c>
      <c r="R19" s="8">
        <f t="shared" si="1"/>
        <v>0.77</v>
      </c>
      <c r="S19" s="81" t="s">
        <v>112</v>
      </c>
    </row>
    <row r="20" spans="1:19" x14ac:dyDescent="0.25">
      <c r="A20" s="21">
        <v>3</v>
      </c>
      <c r="B20" s="83" t="s">
        <v>659</v>
      </c>
      <c r="C20" s="83" t="s">
        <v>415</v>
      </c>
      <c r="D20" s="83" t="s">
        <v>23</v>
      </c>
      <c r="E20" s="41" t="s">
        <v>650</v>
      </c>
      <c r="F20" s="41" t="s">
        <v>660</v>
      </c>
      <c r="G20" s="19">
        <v>16</v>
      </c>
      <c r="H20" s="19">
        <v>8</v>
      </c>
      <c r="I20" s="19">
        <v>20</v>
      </c>
      <c r="J20" s="19">
        <v>6</v>
      </c>
      <c r="K20" s="19">
        <v>6</v>
      </c>
      <c r="L20" s="19">
        <v>4</v>
      </c>
      <c r="M20" s="19">
        <v>12</v>
      </c>
      <c r="N20" s="19">
        <v>4</v>
      </c>
      <c r="O20" s="19"/>
      <c r="P20" s="19"/>
      <c r="Q20" s="21">
        <f t="shared" si="0"/>
        <v>76</v>
      </c>
      <c r="R20" s="8">
        <f t="shared" si="1"/>
        <v>0.76</v>
      </c>
      <c r="S20" s="81" t="s">
        <v>112</v>
      </c>
    </row>
    <row r="21" spans="1:19" x14ac:dyDescent="0.25">
      <c r="A21" s="21">
        <v>4</v>
      </c>
      <c r="B21" s="83" t="s">
        <v>680</v>
      </c>
      <c r="C21" s="83" t="s">
        <v>482</v>
      </c>
      <c r="D21" s="83" t="s">
        <v>23</v>
      </c>
      <c r="E21" s="55" t="s">
        <v>681</v>
      </c>
      <c r="F21" s="41" t="s">
        <v>682</v>
      </c>
      <c r="G21" s="19">
        <v>16</v>
      </c>
      <c r="H21" s="19">
        <v>8</v>
      </c>
      <c r="I21" s="19">
        <v>12</v>
      </c>
      <c r="J21" s="19">
        <v>6</v>
      </c>
      <c r="K21" s="19">
        <v>6</v>
      </c>
      <c r="L21" s="19">
        <v>2</v>
      </c>
      <c r="M21" s="19">
        <v>12</v>
      </c>
      <c r="N21" s="19">
        <v>14</v>
      </c>
      <c r="O21" s="19"/>
      <c r="P21" s="19"/>
      <c r="Q21" s="21">
        <f t="shared" si="0"/>
        <v>76</v>
      </c>
      <c r="R21" s="8">
        <f t="shared" si="1"/>
        <v>0.76</v>
      </c>
      <c r="S21" s="81" t="s">
        <v>112</v>
      </c>
    </row>
    <row r="22" spans="1:19" x14ac:dyDescent="0.25">
      <c r="A22" s="21">
        <f>ROW(A5)</f>
        <v>5</v>
      </c>
      <c r="B22" s="83" t="s">
        <v>46</v>
      </c>
      <c r="C22" s="83" t="s">
        <v>73</v>
      </c>
      <c r="D22" s="83" t="s">
        <v>35</v>
      </c>
      <c r="E22" s="55" t="s">
        <v>650</v>
      </c>
      <c r="F22" s="41" t="s">
        <v>651</v>
      </c>
      <c r="G22" s="19">
        <v>12</v>
      </c>
      <c r="H22" s="19">
        <v>5</v>
      </c>
      <c r="I22" s="19">
        <v>20</v>
      </c>
      <c r="J22" s="19">
        <v>6</v>
      </c>
      <c r="K22" s="19">
        <v>0</v>
      </c>
      <c r="L22" s="19">
        <v>4</v>
      </c>
      <c r="M22" s="19">
        <v>12</v>
      </c>
      <c r="N22" s="19">
        <v>9</v>
      </c>
      <c r="O22" s="19"/>
      <c r="P22" s="19"/>
      <c r="Q22" s="21">
        <f t="shared" si="0"/>
        <v>68</v>
      </c>
      <c r="R22" s="8">
        <f t="shared" si="1"/>
        <v>0.68</v>
      </c>
      <c r="S22" s="81" t="s">
        <v>112</v>
      </c>
    </row>
    <row r="23" spans="1:19" x14ac:dyDescent="0.25">
      <c r="A23" s="21">
        <f>ROW(A6)</f>
        <v>6</v>
      </c>
      <c r="B23" s="83" t="s">
        <v>676</v>
      </c>
      <c r="C23" s="83" t="s">
        <v>39</v>
      </c>
      <c r="D23" s="83" t="s">
        <v>27</v>
      </c>
      <c r="E23" s="55" t="s">
        <v>667</v>
      </c>
      <c r="F23" s="41" t="s">
        <v>677</v>
      </c>
      <c r="G23" s="19">
        <v>14</v>
      </c>
      <c r="H23" s="19">
        <v>9</v>
      </c>
      <c r="I23" s="19">
        <v>12</v>
      </c>
      <c r="J23" s="19">
        <v>6</v>
      </c>
      <c r="K23" s="19">
        <v>6</v>
      </c>
      <c r="L23" s="19">
        <v>4</v>
      </c>
      <c r="M23" s="19">
        <v>12</v>
      </c>
      <c r="N23" s="19">
        <v>0</v>
      </c>
      <c r="O23" s="19"/>
      <c r="P23" s="19"/>
      <c r="Q23" s="21">
        <f t="shared" si="0"/>
        <v>63</v>
      </c>
      <c r="R23" s="8">
        <f t="shared" si="1"/>
        <v>0.63</v>
      </c>
      <c r="S23" s="81" t="s">
        <v>114</v>
      </c>
    </row>
    <row r="24" spans="1:19" x14ac:dyDescent="0.25">
      <c r="A24" s="21">
        <f t="shared" ref="A24:A33" si="2">ROW(A9)</f>
        <v>9</v>
      </c>
      <c r="B24" s="83" t="s">
        <v>657</v>
      </c>
      <c r="C24" s="83" t="s">
        <v>562</v>
      </c>
      <c r="D24" s="83" t="s">
        <v>436</v>
      </c>
      <c r="E24" s="92" t="s">
        <v>650</v>
      </c>
      <c r="F24" s="41" t="s">
        <v>658</v>
      </c>
      <c r="G24" s="19">
        <v>14</v>
      </c>
      <c r="H24" s="19">
        <v>6</v>
      </c>
      <c r="I24" s="19">
        <v>4</v>
      </c>
      <c r="J24" s="19">
        <v>6</v>
      </c>
      <c r="K24" s="19">
        <v>6</v>
      </c>
      <c r="L24" s="19">
        <v>4</v>
      </c>
      <c r="M24" s="19">
        <v>12</v>
      </c>
      <c r="N24" s="19">
        <v>9</v>
      </c>
      <c r="O24" s="19"/>
      <c r="P24" s="19"/>
      <c r="Q24" s="21">
        <f t="shared" si="0"/>
        <v>61</v>
      </c>
      <c r="R24" s="8">
        <f t="shared" si="1"/>
        <v>0.61</v>
      </c>
      <c r="S24" s="81" t="s">
        <v>114</v>
      </c>
    </row>
    <row r="25" spans="1:19" x14ac:dyDescent="0.25">
      <c r="A25" s="21">
        <f t="shared" si="2"/>
        <v>10</v>
      </c>
      <c r="B25" s="83" t="s">
        <v>683</v>
      </c>
      <c r="C25" s="83" t="s">
        <v>448</v>
      </c>
      <c r="D25" s="83" t="s">
        <v>23</v>
      </c>
      <c r="E25" s="41" t="s">
        <v>681</v>
      </c>
      <c r="F25" s="41" t="s">
        <v>684</v>
      </c>
      <c r="G25" s="19">
        <v>10</v>
      </c>
      <c r="H25" s="19">
        <v>8</v>
      </c>
      <c r="I25" s="19">
        <v>12</v>
      </c>
      <c r="J25" s="19">
        <v>6</v>
      </c>
      <c r="K25" s="19">
        <v>6</v>
      </c>
      <c r="L25" s="19">
        <v>2</v>
      </c>
      <c r="M25" s="19">
        <v>12</v>
      </c>
      <c r="N25" s="19">
        <v>0</v>
      </c>
      <c r="O25" s="19"/>
      <c r="P25" s="19"/>
      <c r="Q25" s="21">
        <f t="shared" si="0"/>
        <v>56</v>
      </c>
      <c r="R25" s="8">
        <f t="shared" si="1"/>
        <v>0.56000000000000005</v>
      </c>
      <c r="S25" s="81" t="s">
        <v>114</v>
      </c>
    </row>
    <row r="26" spans="1:19" x14ac:dyDescent="0.25">
      <c r="A26" s="21">
        <f t="shared" si="2"/>
        <v>11</v>
      </c>
      <c r="B26" s="83" t="s">
        <v>674</v>
      </c>
      <c r="C26" s="83" t="s">
        <v>374</v>
      </c>
      <c r="D26" s="83" t="s">
        <v>97</v>
      </c>
      <c r="E26" s="41" t="s">
        <v>667</v>
      </c>
      <c r="F26" s="41" t="s">
        <v>675</v>
      </c>
      <c r="G26" s="19">
        <v>14</v>
      </c>
      <c r="H26" s="19">
        <v>7</v>
      </c>
      <c r="I26" s="19">
        <v>8</v>
      </c>
      <c r="J26" s="19">
        <v>6</v>
      </c>
      <c r="K26" s="19">
        <v>6</v>
      </c>
      <c r="L26" s="19">
        <v>2</v>
      </c>
      <c r="M26" s="19">
        <v>8</v>
      </c>
      <c r="N26" s="19">
        <v>0</v>
      </c>
      <c r="O26" s="19"/>
      <c r="P26" s="19"/>
      <c r="Q26" s="21">
        <f t="shared" si="0"/>
        <v>51</v>
      </c>
      <c r="R26" s="8">
        <f t="shared" si="1"/>
        <v>0.51</v>
      </c>
      <c r="S26" s="81" t="s">
        <v>114</v>
      </c>
    </row>
    <row r="27" spans="1:19" x14ac:dyDescent="0.25">
      <c r="A27" s="21">
        <f t="shared" si="2"/>
        <v>12</v>
      </c>
      <c r="B27" s="83" t="s">
        <v>665</v>
      </c>
      <c r="C27" s="83" t="s">
        <v>666</v>
      </c>
      <c r="D27" s="83" t="s">
        <v>58</v>
      </c>
      <c r="E27" s="41" t="s">
        <v>667</v>
      </c>
      <c r="F27" s="41" t="s">
        <v>668</v>
      </c>
      <c r="G27" s="19">
        <v>16</v>
      </c>
      <c r="H27" s="19">
        <v>4</v>
      </c>
      <c r="I27" s="19">
        <v>12</v>
      </c>
      <c r="J27" s="19">
        <v>0</v>
      </c>
      <c r="K27" s="19">
        <v>6</v>
      </c>
      <c r="L27" s="19">
        <v>2</v>
      </c>
      <c r="M27" s="19">
        <v>8</v>
      </c>
      <c r="N27" s="19">
        <v>0</v>
      </c>
      <c r="O27" s="19"/>
      <c r="P27" s="19"/>
      <c r="Q27" s="21">
        <f t="shared" si="0"/>
        <v>48</v>
      </c>
      <c r="R27" s="8">
        <f t="shared" si="1"/>
        <v>0.48</v>
      </c>
      <c r="S27" s="81" t="s">
        <v>114</v>
      </c>
    </row>
    <row r="28" spans="1:19" x14ac:dyDescent="0.25">
      <c r="A28" s="21">
        <f t="shared" si="2"/>
        <v>13</v>
      </c>
      <c r="B28" s="83" t="s">
        <v>685</v>
      </c>
      <c r="C28" s="83" t="s">
        <v>686</v>
      </c>
      <c r="D28" s="83" t="s">
        <v>72</v>
      </c>
      <c r="E28" s="41" t="s">
        <v>681</v>
      </c>
      <c r="F28" s="41" t="s">
        <v>687</v>
      </c>
      <c r="G28" s="19">
        <v>16</v>
      </c>
      <c r="H28" s="19">
        <v>6</v>
      </c>
      <c r="I28" s="19">
        <v>8</v>
      </c>
      <c r="J28" s="19">
        <v>0</v>
      </c>
      <c r="K28" s="19">
        <v>0</v>
      </c>
      <c r="L28" s="19">
        <v>0</v>
      </c>
      <c r="M28" s="19">
        <v>12</v>
      </c>
      <c r="N28" s="19">
        <v>0</v>
      </c>
      <c r="O28" s="19"/>
      <c r="P28" s="19"/>
      <c r="Q28" s="21">
        <f t="shared" si="0"/>
        <v>42</v>
      </c>
      <c r="R28" s="8">
        <f t="shared" si="1"/>
        <v>0.42</v>
      </c>
      <c r="S28" s="81" t="s">
        <v>114</v>
      </c>
    </row>
    <row r="29" spans="1:19" x14ac:dyDescent="0.25">
      <c r="A29" s="21">
        <f t="shared" si="2"/>
        <v>14</v>
      </c>
      <c r="B29" s="83" t="s">
        <v>669</v>
      </c>
      <c r="C29" s="83" t="s">
        <v>415</v>
      </c>
      <c r="D29" s="83" t="s">
        <v>72</v>
      </c>
      <c r="E29" s="41" t="s">
        <v>667</v>
      </c>
      <c r="F29" s="41" t="s">
        <v>670</v>
      </c>
      <c r="G29" s="19">
        <v>12</v>
      </c>
      <c r="H29" s="19">
        <v>6</v>
      </c>
      <c r="I29" s="19">
        <v>8</v>
      </c>
      <c r="J29" s="19">
        <v>0</v>
      </c>
      <c r="K29" s="19">
        <v>0</v>
      </c>
      <c r="L29" s="19">
        <v>2</v>
      </c>
      <c r="M29" s="19">
        <v>8</v>
      </c>
      <c r="N29" s="19">
        <v>5</v>
      </c>
      <c r="O29" s="19"/>
      <c r="P29" s="19"/>
      <c r="Q29" s="21">
        <f t="shared" si="0"/>
        <v>41</v>
      </c>
      <c r="R29" s="8">
        <f t="shared" si="1"/>
        <v>0.41</v>
      </c>
      <c r="S29" s="81" t="s">
        <v>114</v>
      </c>
    </row>
    <row r="30" spans="1:19" x14ac:dyDescent="0.25">
      <c r="A30" s="21">
        <f t="shared" si="2"/>
        <v>15</v>
      </c>
      <c r="B30" s="83" t="s">
        <v>678</v>
      </c>
      <c r="C30" s="83" t="s">
        <v>103</v>
      </c>
      <c r="D30" s="83" t="s">
        <v>65</v>
      </c>
      <c r="E30" s="41" t="s">
        <v>667</v>
      </c>
      <c r="F30" s="41" t="s">
        <v>679</v>
      </c>
      <c r="G30" s="19">
        <v>16</v>
      </c>
      <c r="H30" s="19">
        <v>4</v>
      </c>
      <c r="I30" s="19">
        <v>4</v>
      </c>
      <c r="J30" s="19">
        <v>0</v>
      </c>
      <c r="K30" s="19">
        <v>6</v>
      </c>
      <c r="L30" s="19">
        <v>2</v>
      </c>
      <c r="M30" s="19">
        <v>8</v>
      </c>
      <c r="N30" s="19">
        <v>0</v>
      </c>
      <c r="O30" s="19"/>
      <c r="P30" s="19"/>
      <c r="Q30" s="21">
        <f t="shared" si="0"/>
        <v>40</v>
      </c>
      <c r="R30" s="8">
        <f t="shared" si="1"/>
        <v>0.4</v>
      </c>
      <c r="S30" s="81" t="s">
        <v>114</v>
      </c>
    </row>
    <row r="31" spans="1:19" x14ac:dyDescent="0.25">
      <c r="A31" s="21">
        <f t="shared" si="2"/>
        <v>16</v>
      </c>
      <c r="B31" s="83" t="s">
        <v>661</v>
      </c>
      <c r="C31" s="83" t="s">
        <v>662</v>
      </c>
      <c r="D31" s="83" t="s">
        <v>78</v>
      </c>
      <c r="E31" s="41" t="s">
        <v>663</v>
      </c>
      <c r="F31" s="41" t="s">
        <v>664</v>
      </c>
      <c r="G31" s="19">
        <v>12</v>
      </c>
      <c r="H31" s="19">
        <v>7</v>
      </c>
      <c r="I31" s="19">
        <v>0</v>
      </c>
      <c r="J31" s="19">
        <v>0</v>
      </c>
      <c r="K31" s="19">
        <v>0</v>
      </c>
      <c r="L31" s="19">
        <v>2</v>
      </c>
      <c r="M31" s="19">
        <v>8</v>
      </c>
      <c r="N31" s="19">
        <v>0</v>
      </c>
      <c r="O31" s="19"/>
      <c r="P31" s="19"/>
      <c r="Q31" s="21">
        <f t="shared" si="0"/>
        <v>29</v>
      </c>
      <c r="R31" s="8">
        <f t="shared" si="1"/>
        <v>0.28999999999999998</v>
      </c>
      <c r="S31" s="81" t="s">
        <v>114</v>
      </c>
    </row>
    <row r="32" spans="1:19" x14ac:dyDescent="0.25">
      <c r="A32" s="21">
        <f t="shared" si="2"/>
        <v>17</v>
      </c>
      <c r="B32" s="83" t="s">
        <v>688</v>
      </c>
      <c r="C32" s="83" t="s">
        <v>57</v>
      </c>
      <c r="D32" s="83" t="s">
        <v>31</v>
      </c>
      <c r="E32" s="41" t="s">
        <v>681</v>
      </c>
      <c r="F32" s="41" t="s">
        <v>689</v>
      </c>
      <c r="G32" s="19">
        <v>14</v>
      </c>
      <c r="H32" s="19">
        <v>5</v>
      </c>
      <c r="I32" s="19">
        <v>0</v>
      </c>
      <c r="J32" s="19">
        <v>0</v>
      </c>
      <c r="K32" s="19">
        <v>0</v>
      </c>
      <c r="L32" s="19">
        <v>0</v>
      </c>
      <c r="M32" s="19">
        <v>8</v>
      </c>
      <c r="N32" s="19">
        <v>0</v>
      </c>
      <c r="O32" s="19"/>
      <c r="P32" s="19"/>
      <c r="Q32" s="21">
        <f t="shared" si="0"/>
        <v>27</v>
      </c>
      <c r="R32" s="8">
        <f t="shared" si="1"/>
        <v>0.27</v>
      </c>
      <c r="S32" s="81" t="s">
        <v>114</v>
      </c>
    </row>
    <row r="33" spans="1:19" x14ac:dyDescent="0.25">
      <c r="A33" s="21">
        <f t="shared" si="2"/>
        <v>18</v>
      </c>
      <c r="B33" s="83" t="s">
        <v>671</v>
      </c>
      <c r="C33" s="83" t="s">
        <v>672</v>
      </c>
      <c r="D33" s="83" t="s">
        <v>413</v>
      </c>
      <c r="E33" s="41" t="s">
        <v>667</v>
      </c>
      <c r="F33" s="41" t="s">
        <v>673</v>
      </c>
      <c r="G33" s="19">
        <v>10</v>
      </c>
      <c r="H33" s="19">
        <v>7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/>
      <c r="P33" s="19"/>
      <c r="Q33" s="21">
        <f t="shared" si="0"/>
        <v>17</v>
      </c>
      <c r="R33" s="8">
        <f t="shared" si="1"/>
        <v>0.17</v>
      </c>
      <c r="S33" s="81" t="s">
        <v>114</v>
      </c>
    </row>
    <row r="34" spans="1:19" ht="19.899999999999999" customHeight="1" x14ac:dyDescent="0.25">
      <c r="A34" s="48"/>
      <c r="B34" s="17"/>
      <c r="C34" s="17"/>
      <c r="D34" s="17"/>
      <c r="E34" s="11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48"/>
      <c r="R34" s="7"/>
    </row>
    <row r="35" spans="1:19" ht="20.25" customHeight="1" x14ac:dyDescent="0.25">
      <c r="A35" s="33"/>
      <c r="B35" s="33"/>
      <c r="C35" s="33"/>
      <c r="D35" s="11"/>
      <c r="E35" s="11"/>
      <c r="F35" s="11"/>
      <c r="G35" s="17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9" ht="15.75" x14ac:dyDescent="0.25">
      <c r="A36" s="3" t="s">
        <v>366</v>
      </c>
      <c r="B36" s="44"/>
      <c r="C36" s="52"/>
      <c r="D36" s="122" t="s">
        <v>505</v>
      </c>
      <c r="E36" s="122"/>
      <c r="F36" s="56"/>
      <c r="G36" s="17"/>
      <c r="H36" s="50"/>
      <c r="I36" s="50"/>
      <c r="J36" s="50"/>
      <c r="K36" s="50"/>
      <c r="L36" s="50"/>
      <c r="M36" s="50"/>
      <c r="N36" s="50"/>
      <c r="O36" s="50"/>
      <c r="P36" s="50"/>
      <c r="Q36" s="51"/>
    </row>
    <row r="37" spans="1:19" ht="19.899999999999999" customHeight="1" x14ac:dyDescent="0.25">
      <c r="A37" s="2"/>
      <c r="B37" s="2"/>
      <c r="C37" s="53" t="s">
        <v>367</v>
      </c>
      <c r="D37" s="114" t="s">
        <v>359</v>
      </c>
      <c r="E37" s="114"/>
      <c r="F37" s="114"/>
      <c r="G37" s="17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9" ht="19.899999999999999" customHeight="1" x14ac:dyDescent="0.25">
      <c r="A38" s="3" t="s">
        <v>368</v>
      </c>
      <c r="B38" s="44"/>
      <c r="C38" s="52"/>
      <c r="D38" s="122" t="s">
        <v>690</v>
      </c>
      <c r="E38" s="122"/>
      <c r="F38" s="57"/>
      <c r="G38" s="17"/>
      <c r="H38" s="50"/>
      <c r="I38" s="50"/>
      <c r="J38" s="50"/>
      <c r="K38" s="50"/>
      <c r="L38" s="50"/>
      <c r="M38" s="50"/>
      <c r="N38" s="50"/>
      <c r="O38" s="50"/>
      <c r="P38" s="50"/>
      <c r="Q38" s="51"/>
    </row>
    <row r="39" spans="1:19" ht="19.899999999999999" customHeight="1" x14ac:dyDescent="0.25">
      <c r="A39" s="44"/>
      <c r="B39" s="44"/>
      <c r="C39" s="53" t="s">
        <v>367</v>
      </c>
      <c r="D39" s="114" t="s">
        <v>359</v>
      </c>
      <c r="E39" s="114"/>
      <c r="F39" s="114"/>
      <c r="G39" s="17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9" ht="19.899999999999999" customHeight="1" x14ac:dyDescent="0.25"/>
  </sheetData>
  <autoFilter ref="A17:R17">
    <sortState ref="A18:W94">
      <sortCondition descending="1" ref="R17"/>
    </sortState>
  </autoFilter>
  <sortState ref="B18:R33">
    <sortCondition descending="1" ref="R18:R33"/>
  </sortState>
  <mergeCells count="19">
    <mergeCell ref="J7:R7"/>
    <mergeCell ref="J8:R8"/>
    <mergeCell ref="A10:D10"/>
    <mergeCell ref="E10:G10"/>
    <mergeCell ref="A12:D12"/>
    <mergeCell ref="E12:G12"/>
    <mergeCell ref="A1:R1"/>
    <mergeCell ref="A3:R3"/>
    <mergeCell ref="A5:I5"/>
    <mergeCell ref="J5:R5"/>
    <mergeCell ref="J6:R6"/>
    <mergeCell ref="D39:F39"/>
    <mergeCell ref="E14:G14"/>
    <mergeCell ref="D38:E38"/>
    <mergeCell ref="G16:P16"/>
    <mergeCell ref="D36:E36"/>
    <mergeCell ref="H37:Q37"/>
    <mergeCell ref="D37:F37"/>
    <mergeCell ref="A14:D14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2"/>
  <sheetViews>
    <sheetView view="pageBreakPreview" topLeftCell="A28" zoomScaleSheetLayoutView="100" workbookViewId="0">
      <selection activeCell="F53" sqref="F53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1:19" ht="15.75" x14ac:dyDescent="0.25">
      <c r="A3" s="96" t="s">
        <v>454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.75" x14ac:dyDescent="0.25">
      <c r="A4" s="86"/>
      <c r="B4" s="87"/>
      <c r="C4" s="8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87"/>
      <c r="P4" s="87"/>
      <c r="Q4" s="88"/>
      <c r="R4" s="88"/>
      <c r="S4" s="88"/>
    </row>
    <row r="5" spans="1:19" ht="18.75" x14ac:dyDescent="0.25">
      <c r="A5" s="103" t="s">
        <v>11</v>
      </c>
      <c r="B5" s="103"/>
      <c r="C5" s="103"/>
      <c r="D5" s="103"/>
      <c r="E5" s="103"/>
      <c r="F5" s="103"/>
      <c r="G5" s="103"/>
      <c r="H5" s="103"/>
      <c r="I5" s="103"/>
      <c r="J5" s="104" t="s">
        <v>455</v>
      </c>
      <c r="K5" s="104"/>
      <c r="L5" s="104"/>
      <c r="M5" s="104"/>
      <c r="N5" s="104"/>
      <c r="O5" s="104"/>
      <c r="P5" s="104"/>
      <c r="Q5" s="104"/>
      <c r="R5" s="104"/>
      <c r="S5" s="104"/>
    </row>
    <row r="6" spans="1:19" x14ac:dyDescent="0.25">
      <c r="A6" s="86"/>
      <c r="B6" s="87"/>
      <c r="C6" s="87"/>
      <c r="D6" s="87"/>
      <c r="E6" s="89"/>
      <c r="F6" s="89"/>
      <c r="G6" s="87"/>
      <c r="H6" s="87"/>
      <c r="I6" s="87"/>
      <c r="J6" s="105" t="s">
        <v>5</v>
      </c>
      <c r="K6" s="105"/>
      <c r="L6" s="105"/>
      <c r="M6" s="105"/>
      <c r="N6" s="105"/>
      <c r="O6" s="105"/>
      <c r="P6" s="105"/>
      <c r="Q6" s="105"/>
      <c r="R6" s="105"/>
      <c r="S6" s="105"/>
    </row>
    <row r="7" spans="1:19" ht="18.75" x14ac:dyDescent="0.25">
      <c r="A7" s="86"/>
      <c r="B7" s="87"/>
      <c r="C7" s="87"/>
      <c r="D7" s="87"/>
      <c r="E7" s="89"/>
      <c r="F7" s="89"/>
      <c r="G7" s="87"/>
      <c r="H7" s="87"/>
      <c r="I7" s="87"/>
      <c r="J7" s="104" t="s">
        <v>362</v>
      </c>
      <c r="K7" s="104"/>
      <c r="L7" s="104"/>
      <c r="M7" s="104"/>
      <c r="N7" s="104"/>
      <c r="O7" s="104"/>
      <c r="P7" s="104"/>
      <c r="Q7" s="104"/>
      <c r="R7" s="104"/>
      <c r="S7" s="104"/>
    </row>
    <row r="8" spans="1:19" x14ac:dyDescent="0.25">
      <c r="A8" s="86"/>
      <c r="B8" s="87"/>
      <c r="C8" s="87"/>
      <c r="D8" s="87"/>
      <c r="E8" s="89"/>
      <c r="F8" s="89"/>
      <c r="G8" s="87"/>
      <c r="H8" s="87"/>
      <c r="I8" s="87"/>
      <c r="J8" s="105" t="s">
        <v>143</v>
      </c>
      <c r="K8" s="105"/>
      <c r="L8" s="105"/>
      <c r="M8" s="105"/>
      <c r="N8" s="105"/>
      <c r="O8" s="105"/>
      <c r="P8" s="105"/>
      <c r="Q8" s="105"/>
      <c r="R8" s="105"/>
      <c r="S8" s="105"/>
    </row>
    <row r="9" spans="1:19" x14ac:dyDescent="0.25">
      <c r="A9" s="86"/>
      <c r="B9" s="87"/>
      <c r="C9" s="87"/>
      <c r="D9" s="87"/>
      <c r="E9" s="89"/>
      <c r="F9" s="89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88"/>
      <c r="S9" s="88"/>
    </row>
    <row r="10" spans="1:19" ht="15.75" x14ac:dyDescent="0.25">
      <c r="A10" s="106" t="s">
        <v>6</v>
      </c>
      <c r="B10" s="106"/>
      <c r="C10" s="106"/>
      <c r="D10" s="106"/>
      <c r="E10" s="125">
        <v>45208</v>
      </c>
      <c r="F10" s="125"/>
      <c r="G10" s="126"/>
      <c r="H10" s="87"/>
      <c r="I10" s="87"/>
      <c r="J10" s="87"/>
      <c r="K10" s="87"/>
      <c r="L10" s="87"/>
      <c r="M10" s="87"/>
      <c r="N10" s="87"/>
      <c r="O10" s="87"/>
      <c r="P10" s="87"/>
      <c r="Q10" s="88"/>
      <c r="R10" s="88"/>
      <c r="S10" s="88"/>
    </row>
    <row r="11" spans="1:19" ht="15.75" x14ac:dyDescent="0.25">
      <c r="A11" s="67"/>
      <c r="B11" s="49"/>
      <c r="C11" s="49"/>
      <c r="D11" s="49"/>
      <c r="E11" s="10"/>
      <c r="F11" s="10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8"/>
      <c r="R11" s="88"/>
      <c r="S11" s="88"/>
    </row>
    <row r="12" spans="1:19" ht="15.75" x14ac:dyDescent="0.25">
      <c r="A12" s="106" t="s">
        <v>369</v>
      </c>
      <c r="B12" s="106"/>
      <c r="C12" s="106"/>
      <c r="D12" s="106"/>
      <c r="E12" s="125">
        <v>45209</v>
      </c>
      <c r="F12" s="97"/>
      <c r="G12" s="97"/>
      <c r="H12" s="49" t="s">
        <v>13</v>
      </c>
      <c r="I12" s="87"/>
      <c r="J12" s="87"/>
      <c r="K12" s="87"/>
      <c r="L12" s="87"/>
      <c r="M12" s="87"/>
      <c r="N12" s="87"/>
      <c r="O12" s="87"/>
      <c r="P12" s="87"/>
      <c r="Q12" s="88"/>
      <c r="R12" s="88"/>
      <c r="S12" s="88"/>
    </row>
    <row r="13" spans="1:19" ht="15.75" x14ac:dyDescent="0.25">
      <c r="A13" s="67"/>
      <c r="B13" s="49"/>
      <c r="C13" s="49"/>
      <c r="D13" s="49"/>
      <c r="E13" s="10"/>
      <c r="F13" s="10"/>
      <c r="G13" s="90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8"/>
      <c r="S13" s="88"/>
    </row>
    <row r="14" spans="1:19" ht="15.75" x14ac:dyDescent="0.25">
      <c r="A14" s="106" t="s">
        <v>370</v>
      </c>
      <c r="B14" s="106"/>
      <c r="C14" s="106"/>
      <c r="D14" s="106"/>
      <c r="E14" s="97">
        <v>100</v>
      </c>
      <c r="F14" s="97"/>
      <c r="G14" s="97"/>
      <c r="H14" s="87"/>
      <c r="I14" s="87"/>
      <c r="J14" s="87"/>
      <c r="K14" s="87"/>
      <c r="L14" s="87"/>
      <c r="M14" s="87"/>
      <c r="N14" s="87"/>
      <c r="O14" s="87"/>
      <c r="P14" s="87"/>
      <c r="Q14" s="88"/>
      <c r="R14" s="88"/>
      <c r="S14" s="88"/>
    </row>
    <row r="15" spans="1:19" x14ac:dyDescent="0.25">
      <c r="A15" s="86"/>
      <c r="B15" s="87"/>
      <c r="C15" s="87"/>
      <c r="D15" s="87"/>
      <c r="E15" s="89"/>
      <c r="F15" s="89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8"/>
      <c r="S15" s="88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0" t="s">
        <v>17</v>
      </c>
      <c r="H16" s="121"/>
      <c r="I16" s="121"/>
      <c r="J16" s="121"/>
      <c r="K16" s="121"/>
      <c r="L16" s="121"/>
      <c r="M16" s="121"/>
      <c r="N16" s="121"/>
      <c r="O16" s="121"/>
      <c r="P16" s="12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83" t="s">
        <v>593</v>
      </c>
      <c r="C18" s="83" t="s">
        <v>134</v>
      </c>
      <c r="D18" s="41"/>
      <c r="E18" s="41" t="s">
        <v>594</v>
      </c>
      <c r="F18" s="41" t="s">
        <v>595</v>
      </c>
      <c r="G18" s="19">
        <v>14</v>
      </c>
      <c r="H18" s="19">
        <v>6</v>
      </c>
      <c r="I18" s="19">
        <v>0</v>
      </c>
      <c r="J18" s="19">
        <v>6</v>
      </c>
      <c r="K18" s="19">
        <v>0</v>
      </c>
      <c r="L18" s="19">
        <v>0</v>
      </c>
      <c r="M18" s="19">
        <v>8</v>
      </c>
      <c r="N18" s="19">
        <v>0</v>
      </c>
      <c r="O18" s="19"/>
      <c r="P18" s="19"/>
      <c r="Q18" s="21">
        <f>SUM(G18:P18)</f>
        <v>34</v>
      </c>
      <c r="R18" s="8">
        <f>Q18/$E$14</f>
        <v>0.34</v>
      </c>
      <c r="S18" s="22"/>
    </row>
    <row r="19" spans="1:19" x14ac:dyDescent="0.25">
      <c r="A19" s="21">
        <v>2</v>
      </c>
      <c r="B19" s="83" t="s">
        <v>596</v>
      </c>
      <c r="C19" s="83" t="s">
        <v>82</v>
      </c>
      <c r="D19" s="41"/>
      <c r="E19" s="41" t="s">
        <v>594</v>
      </c>
      <c r="F19" s="41" t="s">
        <v>597</v>
      </c>
      <c r="G19" s="19">
        <v>14</v>
      </c>
      <c r="H19" s="19">
        <v>7</v>
      </c>
      <c r="I19" s="19">
        <v>0</v>
      </c>
      <c r="J19" s="19">
        <v>0</v>
      </c>
      <c r="K19" s="19">
        <v>4</v>
      </c>
      <c r="L19" s="19">
        <v>0</v>
      </c>
      <c r="M19" s="19">
        <v>16</v>
      </c>
      <c r="N19" s="19">
        <v>15</v>
      </c>
      <c r="O19" s="19"/>
      <c r="P19" s="19"/>
      <c r="Q19" s="21">
        <f t="shared" ref="Q19:Q45" si="0">SUM(G19:P19)</f>
        <v>56</v>
      </c>
      <c r="R19" s="8">
        <f t="shared" ref="R19:R45" si="1">Q19/$E$14</f>
        <v>0.56000000000000005</v>
      </c>
      <c r="S19" s="22"/>
    </row>
    <row r="20" spans="1:19" x14ac:dyDescent="0.25">
      <c r="A20" s="21">
        <v>3</v>
      </c>
      <c r="B20" s="83" t="s">
        <v>598</v>
      </c>
      <c r="C20" s="83" t="s">
        <v>89</v>
      </c>
      <c r="D20" s="41"/>
      <c r="E20" s="41" t="s">
        <v>599</v>
      </c>
      <c r="F20" s="41" t="s">
        <v>600</v>
      </c>
      <c r="G20" s="19">
        <v>18</v>
      </c>
      <c r="H20" s="19">
        <v>6</v>
      </c>
      <c r="I20" s="19">
        <v>8</v>
      </c>
      <c r="J20" s="19">
        <v>6</v>
      </c>
      <c r="K20" s="19">
        <v>4</v>
      </c>
      <c r="L20" s="19">
        <v>0</v>
      </c>
      <c r="M20" s="19">
        <v>16</v>
      </c>
      <c r="N20" s="19">
        <v>15</v>
      </c>
      <c r="O20" s="19"/>
      <c r="P20" s="19"/>
      <c r="Q20" s="21">
        <f t="shared" si="0"/>
        <v>73</v>
      </c>
      <c r="R20" s="8">
        <f t="shared" si="1"/>
        <v>0.73</v>
      </c>
      <c r="S20" s="22"/>
    </row>
    <row r="21" spans="1:19" x14ac:dyDescent="0.25">
      <c r="A21" s="21">
        <v>4</v>
      </c>
      <c r="B21" s="83" t="s">
        <v>601</v>
      </c>
      <c r="C21" s="83" t="s">
        <v>602</v>
      </c>
      <c r="D21" s="41"/>
      <c r="E21" s="91" t="s">
        <v>599</v>
      </c>
      <c r="F21" s="41" t="s">
        <v>603</v>
      </c>
      <c r="G21" s="19">
        <v>16</v>
      </c>
      <c r="H21" s="19">
        <v>5</v>
      </c>
      <c r="I21" s="19">
        <v>0</v>
      </c>
      <c r="J21" s="19">
        <v>6</v>
      </c>
      <c r="K21" s="19">
        <v>4</v>
      </c>
      <c r="L21" s="19">
        <v>0</v>
      </c>
      <c r="M21" s="19">
        <v>12</v>
      </c>
      <c r="N21" s="19">
        <v>5</v>
      </c>
      <c r="O21" s="19"/>
      <c r="P21" s="19"/>
      <c r="Q21" s="21">
        <f t="shared" si="0"/>
        <v>48</v>
      </c>
      <c r="R21" s="8">
        <f t="shared" si="1"/>
        <v>0.48</v>
      </c>
      <c r="S21" s="22"/>
    </row>
    <row r="22" spans="1:19" x14ac:dyDescent="0.25">
      <c r="A22" s="21">
        <f>ROW(A5)</f>
        <v>5</v>
      </c>
      <c r="B22" s="83" t="s">
        <v>604</v>
      </c>
      <c r="C22" s="83" t="s">
        <v>50</v>
      </c>
      <c r="D22" s="41"/>
      <c r="E22" s="55" t="s">
        <v>599</v>
      </c>
      <c r="F22" s="41" t="s">
        <v>605</v>
      </c>
      <c r="G22" s="19">
        <v>16</v>
      </c>
      <c r="H22" s="19">
        <v>5</v>
      </c>
      <c r="I22" s="19">
        <v>0</v>
      </c>
      <c r="J22" s="19">
        <v>0</v>
      </c>
      <c r="K22" s="19">
        <v>4</v>
      </c>
      <c r="L22" s="19">
        <v>0</v>
      </c>
      <c r="M22" s="19">
        <v>8</v>
      </c>
      <c r="N22" s="19">
        <v>5</v>
      </c>
      <c r="O22" s="19"/>
      <c r="P22" s="19"/>
      <c r="Q22" s="21">
        <f t="shared" si="0"/>
        <v>38</v>
      </c>
      <c r="R22" s="8">
        <f t="shared" si="1"/>
        <v>0.38</v>
      </c>
      <c r="S22" s="22"/>
    </row>
    <row r="23" spans="1:19" x14ac:dyDescent="0.25">
      <c r="A23" s="21">
        <f>ROW(A6)</f>
        <v>6</v>
      </c>
      <c r="B23" s="83" t="s">
        <v>606</v>
      </c>
      <c r="C23" s="83" t="s">
        <v>47</v>
      </c>
      <c r="D23" s="41"/>
      <c r="E23" s="41" t="s">
        <v>599</v>
      </c>
      <c r="F23" s="41" t="s">
        <v>607</v>
      </c>
      <c r="G23" s="19">
        <v>16</v>
      </c>
      <c r="H23" s="19">
        <v>4</v>
      </c>
      <c r="I23" s="19">
        <v>0</v>
      </c>
      <c r="J23" s="19">
        <v>6</v>
      </c>
      <c r="K23" s="19">
        <v>4</v>
      </c>
      <c r="L23" s="19">
        <v>0</v>
      </c>
      <c r="M23" s="19">
        <v>12</v>
      </c>
      <c r="N23" s="19">
        <v>5</v>
      </c>
      <c r="O23" s="19"/>
      <c r="P23" s="19"/>
      <c r="Q23" s="21">
        <f t="shared" si="0"/>
        <v>47</v>
      </c>
      <c r="R23" s="8">
        <f t="shared" si="1"/>
        <v>0.47</v>
      </c>
      <c r="S23" s="22"/>
    </row>
    <row r="24" spans="1:19" x14ac:dyDescent="0.25">
      <c r="A24" s="21">
        <f t="shared" ref="A24:A33" si="2">ROW(A9)</f>
        <v>9</v>
      </c>
      <c r="B24" s="83" t="s">
        <v>98</v>
      </c>
      <c r="C24" s="83" t="s">
        <v>43</v>
      </c>
      <c r="D24" s="41"/>
      <c r="E24" s="41" t="s">
        <v>599</v>
      </c>
      <c r="F24" s="41" t="s">
        <v>608</v>
      </c>
      <c r="G24" s="19">
        <v>18</v>
      </c>
      <c r="H24" s="19">
        <v>5</v>
      </c>
      <c r="I24" s="19">
        <v>0</v>
      </c>
      <c r="J24" s="19">
        <v>6</v>
      </c>
      <c r="K24" s="19">
        <v>4</v>
      </c>
      <c r="L24" s="19">
        <v>0</v>
      </c>
      <c r="M24" s="19">
        <v>16</v>
      </c>
      <c r="N24" s="19">
        <v>5</v>
      </c>
      <c r="O24" s="19"/>
      <c r="P24" s="19"/>
      <c r="Q24" s="21">
        <f t="shared" si="0"/>
        <v>54</v>
      </c>
      <c r="R24" s="8">
        <f t="shared" si="1"/>
        <v>0.54</v>
      </c>
      <c r="S24" s="22"/>
    </row>
    <row r="25" spans="1:19" x14ac:dyDescent="0.25">
      <c r="A25" s="21">
        <f t="shared" si="2"/>
        <v>10</v>
      </c>
      <c r="B25" s="83" t="s">
        <v>609</v>
      </c>
      <c r="C25" s="83" t="s">
        <v>64</v>
      </c>
      <c r="D25" s="41"/>
      <c r="E25" s="41" t="s">
        <v>599</v>
      </c>
      <c r="F25" s="41" t="s">
        <v>610</v>
      </c>
      <c r="G25" s="19">
        <v>12</v>
      </c>
      <c r="H25" s="19">
        <v>4</v>
      </c>
      <c r="I25" s="19">
        <v>0</v>
      </c>
      <c r="J25" s="19">
        <v>6</v>
      </c>
      <c r="K25" s="19">
        <v>4</v>
      </c>
      <c r="L25" s="19">
        <v>0</v>
      </c>
      <c r="M25" s="19">
        <v>0</v>
      </c>
      <c r="N25" s="19">
        <v>0</v>
      </c>
      <c r="O25" s="19"/>
      <c r="P25" s="19"/>
      <c r="Q25" s="21">
        <f t="shared" si="0"/>
        <v>26</v>
      </c>
      <c r="R25" s="8">
        <f t="shared" si="1"/>
        <v>0.26</v>
      </c>
      <c r="S25" s="22"/>
    </row>
    <row r="26" spans="1:19" x14ac:dyDescent="0.25">
      <c r="A26" s="21">
        <f t="shared" si="2"/>
        <v>11</v>
      </c>
      <c r="B26" s="83" t="s">
        <v>611</v>
      </c>
      <c r="C26" s="83" t="s">
        <v>203</v>
      </c>
      <c r="D26" s="41"/>
      <c r="E26" s="41" t="s">
        <v>599</v>
      </c>
      <c r="F26" s="41" t="s">
        <v>612</v>
      </c>
      <c r="G26" s="19">
        <v>8</v>
      </c>
      <c r="H26" s="19">
        <v>3</v>
      </c>
      <c r="I26" s="19">
        <v>0</v>
      </c>
      <c r="J26" s="19">
        <v>6</v>
      </c>
      <c r="K26" s="19">
        <v>0</v>
      </c>
      <c r="L26" s="19">
        <v>0</v>
      </c>
      <c r="M26" s="19">
        <v>8</v>
      </c>
      <c r="N26" s="19">
        <v>0</v>
      </c>
      <c r="O26" s="19"/>
      <c r="P26" s="19"/>
      <c r="Q26" s="21">
        <f t="shared" si="0"/>
        <v>25</v>
      </c>
      <c r="R26" s="8">
        <f t="shared" si="1"/>
        <v>0.25</v>
      </c>
      <c r="S26" s="22"/>
    </row>
    <row r="27" spans="1:19" x14ac:dyDescent="0.25">
      <c r="A27" s="21">
        <f t="shared" si="2"/>
        <v>12</v>
      </c>
      <c r="B27" s="83" t="s">
        <v>613</v>
      </c>
      <c r="C27" s="83" t="s">
        <v>86</v>
      </c>
      <c r="D27" s="41"/>
      <c r="E27" s="41" t="s">
        <v>599</v>
      </c>
      <c r="F27" s="41" t="s">
        <v>614</v>
      </c>
      <c r="G27" s="19">
        <v>6</v>
      </c>
      <c r="H27" s="19">
        <v>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/>
      <c r="P27" s="19"/>
      <c r="Q27" s="21">
        <f t="shared" si="0"/>
        <v>10</v>
      </c>
      <c r="R27" s="8">
        <f t="shared" si="1"/>
        <v>0.1</v>
      </c>
      <c r="S27" s="22"/>
    </row>
    <row r="28" spans="1:19" x14ac:dyDescent="0.25">
      <c r="A28" s="21">
        <f t="shared" si="2"/>
        <v>13</v>
      </c>
      <c r="B28" s="83" t="s">
        <v>615</v>
      </c>
      <c r="C28" s="83" t="s">
        <v>92</v>
      </c>
      <c r="D28" s="41"/>
      <c r="E28" s="41" t="s">
        <v>599</v>
      </c>
      <c r="F28" s="41" t="s">
        <v>616</v>
      </c>
      <c r="G28" s="19">
        <v>14</v>
      </c>
      <c r="H28" s="19">
        <v>0</v>
      </c>
      <c r="I28" s="19">
        <v>0</v>
      </c>
      <c r="J28" s="19">
        <v>0</v>
      </c>
      <c r="K28" s="19">
        <v>4</v>
      </c>
      <c r="L28" s="19">
        <v>0</v>
      </c>
      <c r="M28" s="19">
        <v>0</v>
      </c>
      <c r="N28" s="19">
        <v>0</v>
      </c>
      <c r="O28" s="19"/>
      <c r="P28" s="19"/>
      <c r="Q28" s="21">
        <f t="shared" si="0"/>
        <v>18</v>
      </c>
      <c r="R28" s="8">
        <f t="shared" si="1"/>
        <v>0.18</v>
      </c>
      <c r="S28" s="22"/>
    </row>
    <row r="29" spans="1:19" x14ac:dyDescent="0.25">
      <c r="A29" s="21">
        <f t="shared" si="2"/>
        <v>14</v>
      </c>
      <c r="B29" s="83" t="s">
        <v>617</v>
      </c>
      <c r="C29" s="83" t="s">
        <v>93</v>
      </c>
      <c r="D29" s="41"/>
      <c r="E29" s="41" t="s">
        <v>599</v>
      </c>
      <c r="F29" s="41" t="s">
        <v>618</v>
      </c>
      <c r="G29" s="19">
        <v>14</v>
      </c>
      <c r="H29" s="19">
        <v>2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/>
      <c r="P29" s="19"/>
      <c r="Q29" s="21">
        <f t="shared" si="0"/>
        <v>16</v>
      </c>
      <c r="R29" s="8">
        <f t="shared" si="1"/>
        <v>0.16</v>
      </c>
      <c r="S29" s="22"/>
    </row>
    <row r="30" spans="1:19" x14ac:dyDescent="0.25">
      <c r="A30" s="21">
        <f t="shared" si="2"/>
        <v>15</v>
      </c>
      <c r="B30" s="83" t="s">
        <v>619</v>
      </c>
      <c r="C30" s="83" t="s">
        <v>164</v>
      </c>
      <c r="D30" s="41"/>
      <c r="E30" s="41" t="s">
        <v>599</v>
      </c>
      <c r="F30" s="41" t="s">
        <v>620</v>
      </c>
      <c r="G30" s="19">
        <v>12</v>
      </c>
      <c r="H30" s="19">
        <v>5</v>
      </c>
      <c r="I30" s="19">
        <v>0</v>
      </c>
      <c r="J30" s="19">
        <v>6</v>
      </c>
      <c r="K30" s="19">
        <v>4</v>
      </c>
      <c r="L30" s="19">
        <v>0</v>
      </c>
      <c r="M30" s="19">
        <v>8</v>
      </c>
      <c r="N30" s="19">
        <v>5</v>
      </c>
      <c r="O30" s="19"/>
      <c r="P30" s="19"/>
      <c r="Q30" s="21">
        <f t="shared" si="0"/>
        <v>40</v>
      </c>
      <c r="R30" s="8">
        <f t="shared" si="1"/>
        <v>0.4</v>
      </c>
      <c r="S30" s="22"/>
    </row>
    <row r="31" spans="1:19" x14ac:dyDescent="0.25">
      <c r="A31" s="21">
        <f t="shared" si="2"/>
        <v>16</v>
      </c>
      <c r="B31" s="83" t="s">
        <v>621</v>
      </c>
      <c r="C31" s="83" t="s">
        <v>64</v>
      </c>
      <c r="D31" s="41"/>
      <c r="E31" s="41" t="s">
        <v>599</v>
      </c>
      <c r="F31" s="41" t="s">
        <v>622</v>
      </c>
      <c r="G31" s="19">
        <v>16</v>
      </c>
      <c r="H31" s="19">
        <v>5</v>
      </c>
      <c r="I31" s="19">
        <v>4</v>
      </c>
      <c r="J31" s="19">
        <v>6</v>
      </c>
      <c r="K31" s="19">
        <v>4</v>
      </c>
      <c r="L31" s="19">
        <v>5</v>
      </c>
      <c r="M31" s="19">
        <v>16</v>
      </c>
      <c r="N31" s="19">
        <v>15</v>
      </c>
      <c r="O31" s="19"/>
      <c r="P31" s="19"/>
      <c r="Q31" s="21">
        <f t="shared" si="0"/>
        <v>71</v>
      </c>
      <c r="R31" s="8">
        <f t="shared" si="1"/>
        <v>0.71</v>
      </c>
      <c r="S31" s="22"/>
    </row>
    <row r="32" spans="1:19" x14ac:dyDescent="0.25">
      <c r="A32" s="21">
        <f t="shared" si="2"/>
        <v>17</v>
      </c>
      <c r="B32" s="83" t="s">
        <v>623</v>
      </c>
      <c r="C32" s="83" t="s">
        <v>89</v>
      </c>
      <c r="D32" s="41"/>
      <c r="E32" s="41" t="s">
        <v>599</v>
      </c>
      <c r="F32" s="41" t="s">
        <v>624</v>
      </c>
      <c r="G32" s="19">
        <v>16</v>
      </c>
      <c r="H32" s="19">
        <v>4</v>
      </c>
      <c r="I32" s="19">
        <v>0</v>
      </c>
      <c r="J32" s="19">
        <v>6</v>
      </c>
      <c r="K32" s="19">
        <v>4</v>
      </c>
      <c r="L32" s="19">
        <v>0</v>
      </c>
      <c r="M32" s="19">
        <v>12</v>
      </c>
      <c r="N32" s="19">
        <v>5</v>
      </c>
      <c r="O32" s="19"/>
      <c r="P32" s="19"/>
      <c r="Q32" s="21">
        <f t="shared" si="0"/>
        <v>47</v>
      </c>
      <c r="R32" s="8">
        <f t="shared" si="1"/>
        <v>0.47</v>
      </c>
      <c r="S32" s="22"/>
    </row>
    <row r="33" spans="1:19" x14ac:dyDescent="0.25">
      <c r="A33" s="21">
        <f t="shared" si="2"/>
        <v>18</v>
      </c>
      <c r="B33" s="83" t="s">
        <v>46</v>
      </c>
      <c r="C33" s="83" t="s">
        <v>24</v>
      </c>
      <c r="D33" s="41"/>
      <c r="E33" s="41" t="s">
        <v>599</v>
      </c>
      <c r="F33" s="41" t="s">
        <v>625</v>
      </c>
      <c r="G33" s="19">
        <v>12</v>
      </c>
      <c r="H33" s="19">
        <v>0</v>
      </c>
      <c r="I33" s="19">
        <v>0</v>
      </c>
      <c r="J33" s="19">
        <v>6</v>
      </c>
      <c r="K33" s="19">
        <v>0</v>
      </c>
      <c r="L33" s="19">
        <v>0</v>
      </c>
      <c r="M33" s="19">
        <v>12</v>
      </c>
      <c r="N33" s="19">
        <v>10</v>
      </c>
      <c r="O33" s="19"/>
      <c r="P33" s="19"/>
      <c r="Q33" s="21">
        <f t="shared" si="0"/>
        <v>40</v>
      </c>
      <c r="R33" s="8">
        <f t="shared" si="1"/>
        <v>0.4</v>
      </c>
      <c r="S33" s="22"/>
    </row>
    <row r="34" spans="1:19" x14ac:dyDescent="0.25">
      <c r="A34" s="21">
        <f t="shared" ref="A34:A45" si="3">ROW(A21)</f>
        <v>21</v>
      </c>
      <c r="B34" s="83" t="s">
        <v>626</v>
      </c>
      <c r="C34" s="83" t="s">
        <v>627</v>
      </c>
      <c r="D34" s="41"/>
      <c r="E34" s="41" t="s">
        <v>599</v>
      </c>
      <c r="F34" s="41" t="s">
        <v>628</v>
      </c>
      <c r="G34" s="19">
        <v>20</v>
      </c>
      <c r="H34" s="19">
        <v>5</v>
      </c>
      <c r="I34" s="19">
        <v>16</v>
      </c>
      <c r="J34" s="19">
        <v>6</v>
      </c>
      <c r="K34" s="19">
        <v>4</v>
      </c>
      <c r="L34" s="19">
        <v>0</v>
      </c>
      <c r="M34" s="19">
        <v>16</v>
      </c>
      <c r="N34" s="19">
        <v>15</v>
      </c>
      <c r="O34" s="19"/>
      <c r="P34" s="19"/>
      <c r="Q34" s="21">
        <f t="shared" si="0"/>
        <v>82</v>
      </c>
      <c r="R34" s="8">
        <f t="shared" si="1"/>
        <v>0.82</v>
      </c>
      <c r="S34" s="22"/>
    </row>
    <row r="35" spans="1:19" x14ac:dyDescent="0.25">
      <c r="A35" s="21">
        <f t="shared" si="3"/>
        <v>22</v>
      </c>
      <c r="B35" s="83" t="s">
        <v>629</v>
      </c>
      <c r="C35" s="83" t="s">
        <v>80</v>
      </c>
      <c r="D35" s="41"/>
      <c r="E35" s="41" t="s">
        <v>599</v>
      </c>
      <c r="F35" s="41" t="s">
        <v>630</v>
      </c>
      <c r="G35" s="19">
        <v>12</v>
      </c>
      <c r="H35" s="19">
        <v>5</v>
      </c>
      <c r="I35" s="19">
        <v>0</v>
      </c>
      <c r="J35" s="19">
        <v>6</v>
      </c>
      <c r="K35" s="19">
        <v>4</v>
      </c>
      <c r="L35" s="19">
        <v>0</v>
      </c>
      <c r="M35" s="19">
        <v>4</v>
      </c>
      <c r="N35" s="19">
        <v>5</v>
      </c>
      <c r="O35" s="19"/>
      <c r="P35" s="19"/>
      <c r="Q35" s="21">
        <f t="shared" si="0"/>
        <v>36</v>
      </c>
      <c r="R35" s="8">
        <f t="shared" si="1"/>
        <v>0.36</v>
      </c>
      <c r="S35" s="22"/>
    </row>
    <row r="36" spans="1:19" x14ac:dyDescent="0.25">
      <c r="A36" s="21">
        <f t="shared" si="3"/>
        <v>23</v>
      </c>
      <c r="B36" s="83" t="s">
        <v>98</v>
      </c>
      <c r="C36" s="83" t="s">
        <v>43</v>
      </c>
      <c r="D36" s="41"/>
      <c r="E36" s="41" t="s">
        <v>599</v>
      </c>
      <c r="F36" s="41" t="s">
        <v>631</v>
      </c>
      <c r="G36" s="19">
        <v>18</v>
      </c>
      <c r="H36" s="19">
        <v>5</v>
      </c>
      <c r="I36" s="19">
        <v>0</v>
      </c>
      <c r="J36" s="19">
        <v>6</v>
      </c>
      <c r="K36" s="19">
        <v>4</v>
      </c>
      <c r="L36" s="19">
        <v>0</v>
      </c>
      <c r="M36" s="19">
        <v>16</v>
      </c>
      <c r="N36" s="19">
        <v>5</v>
      </c>
      <c r="O36" s="19"/>
      <c r="P36" s="19"/>
      <c r="Q36" s="21">
        <f t="shared" si="0"/>
        <v>54</v>
      </c>
      <c r="R36" s="8">
        <f t="shared" si="1"/>
        <v>0.54</v>
      </c>
      <c r="S36" s="22"/>
    </row>
    <row r="37" spans="1:19" x14ac:dyDescent="0.25">
      <c r="A37" s="21">
        <f t="shared" si="3"/>
        <v>24</v>
      </c>
      <c r="B37" s="83" t="s">
        <v>46</v>
      </c>
      <c r="C37" s="83" t="s">
        <v>560</v>
      </c>
      <c r="D37" s="41"/>
      <c r="E37" s="41" t="s">
        <v>632</v>
      </c>
      <c r="F37" s="41" t="s">
        <v>633</v>
      </c>
      <c r="G37" s="19">
        <v>12</v>
      </c>
      <c r="H37" s="19">
        <v>0</v>
      </c>
      <c r="I37" s="19">
        <v>0</v>
      </c>
      <c r="J37" s="19">
        <v>6</v>
      </c>
      <c r="K37" s="19">
        <v>4</v>
      </c>
      <c r="L37" s="19">
        <v>0</v>
      </c>
      <c r="M37" s="19">
        <v>12</v>
      </c>
      <c r="N37" s="19">
        <v>5</v>
      </c>
      <c r="O37" s="19"/>
      <c r="P37" s="19"/>
      <c r="Q37" s="21">
        <f t="shared" si="0"/>
        <v>39</v>
      </c>
      <c r="R37" s="8">
        <f t="shared" si="1"/>
        <v>0.39</v>
      </c>
      <c r="S37" s="22"/>
    </row>
    <row r="38" spans="1:19" x14ac:dyDescent="0.25">
      <c r="A38" s="21">
        <f t="shared" si="3"/>
        <v>25</v>
      </c>
      <c r="B38" s="83" t="s">
        <v>634</v>
      </c>
      <c r="C38" s="83" t="s">
        <v>39</v>
      </c>
      <c r="D38" s="41"/>
      <c r="E38" s="41" t="s">
        <v>632</v>
      </c>
      <c r="F38" s="41" t="s">
        <v>635</v>
      </c>
      <c r="G38" s="19">
        <v>16</v>
      </c>
      <c r="H38" s="19">
        <v>5</v>
      </c>
      <c r="I38" s="19">
        <v>0</v>
      </c>
      <c r="J38" s="19">
        <v>0</v>
      </c>
      <c r="K38" s="19">
        <v>4</v>
      </c>
      <c r="L38" s="19">
        <v>0</v>
      </c>
      <c r="M38" s="19">
        <v>0</v>
      </c>
      <c r="N38" s="19">
        <v>0</v>
      </c>
      <c r="O38" s="19"/>
      <c r="P38" s="19"/>
      <c r="Q38" s="21">
        <f t="shared" si="0"/>
        <v>25</v>
      </c>
      <c r="R38" s="8">
        <f t="shared" si="1"/>
        <v>0.25</v>
      </c>
      <c r="S38" s="22"/>
    </row>
    <row r="39" spans="1:19" x14ac:dyDescent="0.25">
      <c r="A39" s="21">
        <f t="shared" si="3"/>
        <v>26</v>
      </c>
      <c r="B39" s="83" t="s">
        <v>26</v>
      </c>
      <c r="C39" s="83" t="s">
        <v>74</v>
      </c>
      <c r="D39" s="41"/>
      <c r="E39" s="41" t="s">
        <v>632</v>
      </c>
      <c r="F39" s="41" t="s">
        <v>636</v>
      </c>
      <c r="G39" s="19">
        <v>14</v>
      </c>
      <c r="H39" s="19">
        <v>4</v>
      </c>
      <c r="I39" s="19">
        <v>4</v>
      </c>
      <c r="J39" s="19">
        <v>6</v>
      </c>
      <c r="K39" s="19">
        <v>0</v>
      </c>
      <c r="L39" s="19">
        <v>0</v>
      </c>
      <c r="M39" s="19">
        <v>8</v>
      </c>
      <c r="N39" s="19">
        <v>5</v>
      </c>
      <c r="O39" s="19"/>
      <c r="P39" s="19"/>
      <c r="Q39" s="21">
        <f t="shared" si="0"/>
        <v>41</v>
      </c>
      <c r="R39" s="8">
        <f t="shared" si="1"/>
        <v>0.41</v>
      </c>
      <c r="S39" s="22"/>
    </row>
    <row r="40" spans="1:19" x14ac:dyDescent="0.25">
      <c r="A40" s="21">
        <f t="shared" si="3"/>
        <v>27</v>
      </c>
      <c r="B40" s="83" t="s">
        <v>637</v>
      </c>
      <c r="C40" s="83" t="s">
        <v>44</v>
      </c>
      <c r="D40" s="41"/>
      <c r="E40" s="41" t="s">
        <v>632</v>
      </c>
      <c r="F40" s="41" t="s">
        <v>638</v>
      </c>
      <c r="G40" s="19">
        <v>12</v>
      </c>
      <c r="H40" s="19">
        <v>4</v>
      </c>
      <c r="I40" s="19">
        <v>4</v>
      </c>
      <c r="J40" s="19">
        <v>6</v>
      </c>
      <c r="K40" s="19">
        <v>4</v>
      </c>
      <c r="L40" s="19">
        <v>0</v>
      </c>
      <c r="M40" s="19">
        <v>8</v>
      </c>
      <c r="N40" s="19">
        <v>10</v>
      </c>
      <c r="O40" s="19"/>
      <c r="P40" s="19"/>
      <c r="Q40" s="21">
        <f t="shared" si="0"/>
        <v>48</v>
      </c>
      <c r="R40" s="8">
        <f t="shared" si="1"/>
        <v>0.48</v>
      </c>
      <c r="S40" s="22"/>
    </row>
    <row r="41" spans="1:19" x14ac:dyDescent="0.25">
      <c r="A41" s="21">
        <f t="shared" si="3"/>
        <v>28</v>
      </c>
      <c r="B41" s="83" t="s">
        <v>639</v>
      </c>
      <c r="C41" s="83" t="s">
        <v>64</v>
      </c>
      <c r="D41" s="41"/>
      <c r="E41" s="41" t="s">
        <v>632</v>
      </c>
      <c r="F41" s="41" t="s">
        <v>640</v>
      </c>
      <c r="G41" s="19">
        <v>16</v>
      </c>
      <c r="H41" s="19">
        <v>5</v>
      </c>
      <c r="I41" s="19">
        <v>4</v>
      </c>
      <c r="J41" s="19">
        <v>6</v>
      </c>
      <c r="K41" s="19">
        <v>4</v>
      </c>
      <c r="L41" s="19">
        <v>0</v>
      </c>
      <c r="M41" s="19">
        <v>8</v>
      </c>
      <c r="N41" s="19">
        <v>10</v>
      </c>
      <c r="O41" s="19"/>
      <c r="P41" s="19"/>
      <c r="Q41" s="21">
        <f t="shared" si="0"/>
        <v>53</v>
      </c>
      <c r="R41" s="8">
        <f t="shared" si="1"/>
        <v>0.53</v>
      </c>
      <c r="S41" s="22"/>
    </row>
    <row r="42" spans="1:19" x14ac:dyDescent="0.25">
      <c r="A42" s="21">
        <f t="shared" si="3"/>
        <v>29</v>
      </c>
      <c r="B42" s="83" t="s">
        <v>641</v>
      </c>
      <c r="C42" s="83" t="s">
        <v>390</v>
      </c>
      <c r="D42" s="41"/>
      <c r="E42" s="41" t="s">
        <v>632</v>
      </c>
      <c r="F42" s="41" t="s">
        <v>642</v>
      </c>
      <c r="G42" s="19">
        <v>16</v>
      </c>
      <c r="H42" s="19">
        <v>3</v>
      </c>
      <c r="I42" s="19">
        <v>0</v>
      </c>
      <c r="J42" s="19">
        <v>6</v>
      </c>
      <c r="K42" s="19">
        <v>0</v>
      </c>
      <c r="L42" s="19">
        <v>0</v>
      </c>
      <c r="M42" s="19">
        <v>8</v>
      </c>
      <c r="N42" s="19">
        <v>5</v>
      </c>
      <c r="O42" s="19"/>
      <c r="P42" s="19"/>
      <c r="Q42" s="21">
        <f t="shared" si="0"/>
        <v>38</v>
      </c>
      <c r="R42" s="8">
        <f t="shared" si="1"/>
        <v>0.38</v>
      </c>
      <c r="S42" s="22"/>
    </row>
    <row r="43" spans="1:19" x14ac:dyDescent="0.25">
      <c r="A43" s="21">
        <f t="shared" si="3"/>
        <v>30</v>
      </c>
      <c r="B43" s="83" t="s">
        <v>643</v>
      </c>
      <c r="C43" s="83" t="s">
        <v>103</v>
      </c>
      <c r="D43" s="41"/>
      <c r="E43" s="41" t="s">
        <v>632</v>
      </c>
      <c r="F43" s="41" t="s">
        <v>644</v>
      </c>
      <c r="G43" s="19">
        <v>14</v>
      </c>
      <c r="H43" s="19">
        <v>5</v>
      </c>
      <c r="I43" s="19">
        <v>4</v>
      </c>
      <c r="J43" s="19">
        <v>0</v>
      </c>
      <c r="K43" s="19">
        <v>0</v>
      </c>
      <c r="L43" s="19">
        <v>0</v>
      </c>
      <c r="M43" s="19">
        <v>8</v>
      </c>
      <c r="N43" s="19">
        <v>10</v>
      </c>
      <c r="O43" s="19"/>
      <c r="P43" s="19"/>
      <c r="Q43" s="21">
        <f t="shared" si="0"/>
        <v>41</v>
      </c>
      <c r="R43" s="8">
        <f t="shared" si="1"/>
        <v>0.41</v>
      </c>
      <c r="S43" s="22"/>
    </row>
    <row r="44" spans="1:19" x14ac:dyDescent="0.25">
      <c r="A44" s="21">
        <f t="shared" si="3"/>
        <v>31</v>
      </c>
      <c r="B44" s="83" t="s">
        <v>645</v>
      </c>
      <c r="C44" s="83" t="s">
        <v>384</v>
      </c>
      <c r="D44" s="41"/>
      <c r="E44" s="41" t="s">
        <v>646</v>
      </c>
      <c r="F44" s="41" t="s">
        <v>647</v>
      </c>
      <c r="G44" s="19">
        <v>14</v>
      </c>
      <c r="H44" s="19">
        <v>4</v>
      </c>
      <c r="I44" s="19">
        <v>0</v>
      </c>
      <c r="J44" s="19">
        <v>6</v>
      </c>
      <c r="K44" s="19">
        <v>0</v>
      </c>
      <c r="L44" s="19">
        <v>0</v>
      </c>
      <c r="M44" s="19">
        <v>8</v>
      </c>
      <c r="N44" s="19">
        <v>10</v>
      </c>
      <c r="O44" s="19"/>
      <c r="P44" s="19"/>
      <c r="Q44" s="21">
        <f t="shared" si="0"/>
        <v>42</v>
      </c>
      <c r="R44" s="8">
        <f t="shared" si="1"/>
        <v>0.42</v>
      </c>
      <c r="S44" s="22"/>
    </row>
    <row r="45" spans="1:19" x14ac:dyDescent="0.25">
      <c r="A45" s="21">
        <f t="shared" si="3"/>
        <v>32</v>
      </c>
      <c r="B45" s="83" t="s">
        <v>648</v>
      </c>
      <c r="C45" s="83" t="s">
        <v>73</v>
      </c>
      <c r="D45" s="41"/>
      <c r="E45" s="41" t="s">
        <v>646</v>
      </c>
      <c r="F45" s="41" t="s">
        <v>649</v>
      </c>
      <c r="G45" s="19">
        <v>14</v>
      </c>
      <c r="H45" s="19">
        <v>4</v>
      </c>
      <c r="I45" s="19">
        <v>0</v>
      </c>
      <c r="J45" s="19">
        <v>6</v>
      </c>
      <c r="K45" s="19">
        <v>4</v>
      </c>
      <c r="L45" s="19">
        <v>0</v>
      </c>
      <c r="M45" s="19">
        <v>12</v>
      </c>
      <c r="N45" s="19">
        <v>10</v>
      </c>
      <c r="O45" s="19"/>
      <c r="P45" s="19"/>
      <c r="Q45" s="21">
        <f t="shared" si="0"/>
        <v>50</v>
      </c>
      <c r="R45" s="8">
        <f t="shared" si="1"/>
        <v>0.5</v>
      </c>
      <c r="S45" s="22"/>
    </row>
    <row r="46" spans="1:19" ht="19.899999999999999" customHeight="1" x14ac:dyDescent="0.25">
      <c r="A46" s="58"/>
      <c r="B46" s="17"/>
      <c r="C46" s="17"/>
      <c r="D46" s="17"/>
      <c r="E46" s="11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58"/>
      <c r="R46" s="7"/>
      <c r="S46" s="5"/>
    </row>
    <row r="47" spans="1:19" ht="20.25" customHeight="1" x14ac:dyDescent="0.25">
      <c r="A47" s="33"/>
      <c r="B47" s="33"/>
      <c r="C47" s="33"/>
      <c r="D47" s="11"/>
      <c r="E47" s="11"/>
      <c r="F47" s="11"/>
      <c r="G47" s="17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9" ht="15.75" x14ac:dyDescent="0.25">
      <c r="A48" s="3" t="s">
        <v>366</v>
      </c>
      <c r="B48" s="44"/>
      <c r="C48" s="52"/>
      <c r="D48" s="122" t="s">
        <v>505</v>
      </c>
      <c r="E48" s="122"/>
      <c r="F48" s="56"/>
      <c r="G48" s="17"/>
      <c r="H48" s="50"/>
      <c r="I48" s="50"/>
      <c r="J48" s="50"/>
      <c r="K48" s="50"/>
      <c r="L48" s="50"/>
      <c r="M48" s="50"/>
      <c r="N48" s="50"/>
      <c r="O48" s="50"/>
      <c r="P48" s="50"/>
      <c r="Q48" s="62"/>
    </row>
    <row r="49" spans="1:17" ht="19.899999999999999" customHeight="1" x14ac:dyDescent="0.25">
      <c r="A49" s="2"/>
      <c r="B49" s="2"/>
      <c r="C49" s="61" t="s">
        <v>367</v>
      </c>
      <c r="D49" s="114" t="s">
        <v>359</v>
      </c>
      <c r="E49" s="114"/>
      <c r="F49" s="114"/>
      <c r="G49" s="17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9.899999999999999" customHeight="1" x14ac:dyDescent="0.25">
      <c r="A50" s="3" t="s">
        <v>368</v>
      </c>
      <c r="B50" s="44"/>
      <c r="C50" s="52"/>
      <c r="D50" s="122" t="s">
        <v>691</v>
      </c>
      <c r="E50" s="122"/>
      <c r="F50" s="57"/>
      <c r="G50" s="17"/>
      <c r="H50" s="50"/>
      <c r="I50" s="50"/>
      <c r="J50" s="50"/>
      <c r="K50" s="50"/>
      <c r="L50" s="50"/>
      <c r="M50" s="50"/>
      <c r="N50" s="50"/>
      <c r="O50" s="50"/>
      <c r="P50" s="50"/>
      <c r="Q50" s="62"/>
    </row>
    <row r="51" spans="1:17" ht="19.899999999999999" customHeight="1" x14ac:dyDescent="0.25">
      <c r="A51" s="44"/>
      <c r="B51" s="44"/>
      <c r="C51" s="61" t="s">
        <v>367</v>
      </c>
      <c r="D51" s="114" t="s">
        <v>359</v>
      </c>
      <c r="E51" s="114"/>
      <c r="F51" s="114"/>
      <c r="G51" s="17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ht="19.899999999999999" customHeight="1" x14ac:dyDescent="0.25"/>
  </sheetData>
  <autoFilter ref="A17:S17">
    <sortState ref="A18:W94">
      <sortCondition descending="1" ref="R17"/>
    </sortState>
  </autoFilter>
  <mergeCells count="19">
    <mergeCell ref="D51:F51"/>
    <mergeCell ref="J8:S8"/>
    <mergeCell ref="A10:D10"/>
    <mergeCell ref="E10:G10"/>
    <mergeCell ref="A12:D12"/>
    <mergeCell ref="E12:G12"/>
    <mergeCell ref="A14:D14"/>
    <mergeCell ref="E14:G14"/>
    <mergeCell ref="G16:P16"/>
    <mergeCell ref="D48:E48"/>
    <mergeCell ref="D49:F49"/>
    <mergeCell ref="H49:Q49"/>
    <mergeCell ref="D50:E50"/>
    <mergeCell ref="J7:S7"/>
    <mergeCell ref="A1:S1"/>
    <mergeCell ref="A3:S3"/>
    <mergeCell ref="A5:I5"/>
    <mergeCell ref="J5:S5"/>
    <mergeCell ref="J6:S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[2]спец!#REF!</xm:f>
          </x14:formula1>
          <xm:sqref>S18:S45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9"/>
  <sheetViews>
    <sheetView view="pageBreakPreview" topLeftCell="A7" zoomScaleSheetLayoutView="100" workbookViewId="0">
      <selection activeCell="S18" sqref="S18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127" t="s">
        <v>371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</row>
    <row r="4" spans="1:19" ht="15.75" x14ac:dyDescent="0.25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9" ht="18.75" x14ac:dyDescent="0.25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1" t="s">
        <v>372</v>
      </c>
      <c r="K5" s="111"/>
      <c r="L5" s="111"/>
      <c r="M5" s="111"/>
      <c r="N5" s="111"/>
      <c r="O5" s="111"/>
      <c r="P5" s="111"/>
      <c r="Q5" s="111"/>
      <c r="R5" s="111"/>
      <c r="S5" s="111"/>
    </row>
    <row r="6" spans="1:19" x14ac:dyDescent="0.25">
      <c r="A6" s="71"/>
      <c r="B6" s="72"/>
      <c r="C6" s="72"/>
      <c r="D6" s="72"/>
      <c r="E6" s="74"/>
      <c r="F6" s="74"/>
      <c r="G6" s="72"/>
      <c r="H6" s="72"/>
      <c r="I6" s="72"/>
      <c r="J6" s="113" t="s">
        <v>5</v>
      </c>
      <c r="K6" s="113"/>
      <c r="L6" s="113"/>
      <c r="M6" s="113"/>
      <c r="N6" s="113"/>
      <c r="O6" s="113"/>
      <c r="P6" s="113"/>
      <c r="Q6" s="113"/>
      <c r="R6" s="113"/>
      <c r="S6" s="113"/>
    </row>
    <row r="7" spans="1:19" ht="18.75" x14ac:dyDescent="0.25">
      <c r="A7" s="71"/>
      <c r="B7" s="72"/>
      <c r="C7" s="72"/>
      <c r="D7" s="72"/>
      <c r="E7" s="74"/>
      <c r="F7" s="74"/>
      <c r="G7" s="72"/>
      <c r="H7" s="72"/>
      <c r="I7" s="72"/>
      <c r="J7" s="111" t="s">
        <v>363</v>
      </c>
      <c r="K7" s="111"/>
      <c r="L7" s="111"/>
      <c r="M7" s="111"/>
      <c r="N7" s="111"/>
      <c r="O7" s="111"/>
      <c r="P7" s="111"/>
      <c r="Q7" s="111"/>
      <c r="R7" s="111"/>
      <c r="S7" s="111"/>
    </row>
    <row r="8" spans="1:19" x14ac:dyDescent="0.25">
      <c r="A8" s="71"/>
      <c r="B8" s="72"/>
      <c r="C8" s="72"/>
      <c r="D8" s="72"/>
      <c r="E8" s="74"/>
      <c r="F8" s="74"/>
      <c r="G8" s="72"/>
      <c r="H8" s="72"/>
      <c r="I8" s="72"/>
      <c r="J8" s="113" t="s">
        <v>143</v>
      </c>
      <c r="K8" s="113"/>
      <c r="L8" s="113"/>
      <c r="M8" s="113"/>
      <c r="N8" s="113"/>
      <c r="O8" s="113"/>
      <c r="P8" s="113"/>
      <c r="Q8" s="113"/>
      <c r="R8" s="113"/>
      <c r="S8" s="113"/>
    </row>
    <row r="9" spans="1:19" x14ac:dyDescent="0.25">
      <c r="A9" s="71"/>
      <c r="B9" s="72"/>
      <c r="C9" s="72"/>
      <c r="D9" s="72"/>
      <c r="E9" s="74"/>
      <c r="F9" s="74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</row>
    <row r="10" spans="1:19" ht="15.75" x14ac:dyDescent="0.25">
      <c r="A10" s="115" t="s">
        <v>6</v>
      </c>
      <c r="B10" s="115"/>
      <c r="C10" s="115"/>
      <c r="D10" s="115"/>
      <c r="E10" s="116">
        <v>45208</v>
      </c>
      <c r="F10" s="116"/>
      <c r="G10" s="117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3"/>
      <c r="S10" s="73"/>
    </row>
    <row r="11" spans="1:19" ht="15.75" x14ac:dyDescent="0.25">
      <c r="A11" s="75"/>
      <c r="B11" s="76"/>
      <c r="C11" s="76"/>
      <c r="D11" s="76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73"/>
      <c r="S11" s="73"/>
    </row>
    <row r="12" spans="1:19" ht="15.75" x14ac:dyDescent="0.25">
      <c r="A12" s="115" t="s">
        <v>369</v>
      </c>
      <c r="B12" s="115"/>
      <c r="C12" s="115"/>
      <c r="D12" s="115"/>
      <c r="E12" s="118">
        <v>35</v>
      </c>
      <c r="F12" s="118"/>
      <c r="G12" s="118"/>
      <c r="H12" s="76" t="s">
        <v>13</v>
      </c>
      <c r="I12" s="72"/>
      <c r="J12" s="72"/>
      <c r="K12" s="72"/>
      <c r="L12" s="72"/>
      <c r="M12" s="72"/>
      <c r="N12" s="72"/>
      <c r="O12" s="72"/>
      <c r="P12" s="72"/>
      <c r="Q12" s="73"/>
      <c r="R12" s="73"/>
      <c r="S12" s="73"/>
    </row>
    <row r="13" spans="1:19" ht="15.75" x14ac:dyDescent="0.25">
      <c r="A13" s="75"/>
      <c r="B13" s="76"/>
      <c r="C13" s="76"/>
      <c r="D13" s="76"/>
      <c r="E13" s="77"/>
      <c r="F13" s="77"/>
      <c r="G13" s="78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73"/>
      <c r="S13" s="73"/>
    </row>
    <row r="14" spans="1:19" ht="15.75" x14ac:dyDescent="0.25">
      <c r="A14" s="115" t="s">
        <v>370</v>
      </c>
      <c r="B14" s="115"/>
      <c r="C14" s="115"/>
      <c r="D14" s="115"/>
      <c r="E14" s="119">
        <v>100</v>
      </c>
      <c r="F14" s="119"/>
      <c r="G14" s="119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73"/>
      <c r="S14" s="7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0" t="s">
        <v>17</v>
      </c>
      <c r="H16" s="121"/>
      <c r="I16" s="121"/>
      <c r="J16" s="121"/>
      <c r="K16" s="121"/>
      <c r="L16" s="121"/>
      <c r="M16" s="121"/>
      <c r="N16" s="121"/>
      <c r="O16" s="121"/>
      <c r="P16" s="124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v>1</v>
      </c>
      <c r="B18" s="83" t="s">
        <v>412</v>
      </c>
      <c r="C18" s="83" t="s">
        <v>71</v>
      </c>
      <c r="D18" s="83" t="s">
        <v>413</v>
      </c>
      <c r="E18" s="63" t="s">
        <v>416</v>
      </c>
      <c r="F18" s="41" t="s">
        <v>539</v>
      </c>
      <c r="G18" s="19">
        <v>2</v>
      </c>
      <c r="H18" s="19">
        <v>1</v>
      </c>
      <c r="I18" s="19">
        <v>6</v>
      </c>
      <c r="J18" s="19">
        <v>0</v>
      </c>
      <c r="K18" s="19">
        <v>0</v>
      </c>
      <c r="L18" s="19">
        <v>5</v>
      </c>
      <c r="M18" s="19">
        <v>3</v>
      </c>
      <c r="N18" s="19">
        <v>4</v>
      </c>
      <c r="O18" s="19">
        <v>12</v>
      </c>
      <c r="P18" s="19">
        <v>7</v>
      </c>
      <c r="Q18" s="21">
        <f t="shared" ref="Q18:Q52" si="0">SUM(G18:P18)</f>
        <v>40</v>
      </c>
      <c r="R18" s="8">
        <f t="shared" ref="R18:R52" si="1">Q18/$E$14</f>
        <v>0.4</v>
      </c>
      <c r="S18" s="30" t="s">
        <v>113</v>
      </c>
    </row>
    <row r="19" spans="1:19" x14ac:dyDescent="0.25">
      <c r="A19" s="21">
        <v>2</v>
      </c>
      <c r="B19" s="83" t="s">
        <v>391</v>
      </c>
      <c r="C19" s="83" t="s">
        <v>392</v>
      </c>
      <c r="D19" s="83" t="s">
        <v>58</v>
      </c>
      <c r="E19" s="63" t="s">
        <v>393</v>
      </c>
      <c r="F19" s="41" t="s">
        <v>510</v>
      </c>
      <c r="G19" s="19">
        <v>5</v>
      </c>
      <c r="H19" s="19">
        <v>8</v>
      </c>
      <c r="I19" s="19">
        <v>0</v>
      </c>
      <c r="J19" s="19">
        <v>0</v>
      </c>
      <c r="K19" s="19">
        <v>2</v>
      </c>
      <c r="L19" s="19">
        <v>2</v>
      </c>
      <c r="M19" s="19">
        <v>7</v>
      </c>
      <c r="N19" s="19">
        <v>0</v>
      </c>
      <c r="O19" s="19">
        <v>2</v>
      </c>
      <c r="P19" s="19">
        <v>13</v>
      </c>
      <c r="Q19" s="21">
        <f t="shared" si="0"/>
        <v>39</v>
      </c>
      <c r="R19" s="8">
        <f t="shared" si="1"/>
        <v>0.39</v>
      </c>
      <c r="S19" s="30" t="s">
        <v>114</v>
      </c>
    </row>
    <row r="20" spans="1:19" x14ac:dyDescent="0.25">
      <c r="A20" s="21">
        <v>3</v>
      </c>
      <c r="B20" s="83" t="s">
        <v>403</v>
      </c>
      <c r="C20" s="83" t="s">
        <v>404</v>
      </c>
      <c r="D20" s="83" t="s">
        <v>405</v>
      </c>
      <c r="E20" s="63" t="s">
        <v>393</v>
      </c>
      <c r="F20" s="41" t="s">
        <v>532</v>
      </c>
      <c r="G20" s="19">
        <v>2</v>
      </c>
      <c r="H20" s="19">
        <v>1</v>
      </c>
      <c r="I20" s="19">
        <v>0</v>
      </c>
      <c r="J20" s="19">
        <v>0</v>
      </c>
      <c r="K20" s="19">
        <v>2</v>
      </c>
      <c r="L20" s="19">
        <v>2</v>
      </c>
      <c r="M20" s="19">
        <v>8</v>
      </c>
      <c r="N20" s="19">
        <v>3</v>
      </c>
      <c r="O20" s="19">
        <v>14</v>
      </c>
      <c r="P20" s="19">
        <v>7</v>
      </c>
      <c r="Q20" s="21">
        <f t="shared" si="0"/>
        <v>39</v>
      </c>
      <c r="R20" s="8">
        <f t="shared" si="1"/>
        <v>0.39</v>
      </c>
      <c r="S20" s="30" t="s">
        <v>114</v>
      </c>
    </row>
    <row r="21" spans="1:19" x14ac:dyDescent="0.25">
      <c r="A21" s="21">
        <v>4</v>
      </c>
      <c r="B21" s="83" t="s">
        <v>401</v>
      </c>
      <c r="C21" s="83" t="s">
        <v>402</v>
      </c>
      <c r="D21" s="83" t="s">
        <v>23</v>
      </c>
      <c r="E21" s="63" t="s">
        <v>393</v>
      </c>
      <c r="F21" s="41" t="s">
        <v>538</v>
      </c>
      <c r="G21" s="19">
        <v>2</v>
      </c>
      <c r="H21" s="19">
        <v>0</v>
      </c>
      <c r="I21" s="19">
        <v>0</v>
      </c>
      <c r="J21" s="19">
        <v>6</v>
      </c>
      <c r="K21" s="19">
        <v>2</v>
      </c>
      <c r="L21" s="19">
        <v>0</v>
      </c>
      <c r="M21" s="19">
        <v>8</v>
      </c>
      <c r="N21" s="19">
        <v>0</v>
      </c>
      <c r="O21" s="19">
        <v>14</v>
      </c>
      <c r="P21" s="19">
        <v>7</v>
      </c>
      <c r="Q21" s="21">
        <f t="shared" si="0"/>
        <v>39</v>
      </c>
      <c r="R21" s="8">
        <f t="shared" si="1"/>
        <v>0.39</v>
      </c>
      <c r="S21" s="30" t="s">
        <v>114</v>
      </c>
    </row>
    <row r="22" spans="1:19" x14ac:dyDescent="0.25">
      <c r="A22" s="21">
        <v>5</v>
      </c>
      <c r="B22" s="83" t="s">
        <v>414</v>
      </c>
      <c r="C22" s="83" t="s">
        <v>415</v>
      </c>
      <c r="D22" s="83" t="s">
        <v>100</v>
      </c>
      <c r="E22" s="63" t="s">
        <v>416</v>
      </c>
      <c r="F22" s="41" t="s">
        <v>537</v>
      </c>
      <c r="G22" s="19">
        <v>3</v>
      </c>
      <c r="H22" s="19">
        <v>1</v>
      </c>
      <c r="I22" s="19">
        <v>0</v>
      </c>
      <c r="J22" s="19">
        <v>4</v>
      </c>
      <c r="K22" s="19">
        <v>2</v>
      </c>
      <c r="L22" s="19">
        <v>2</v>
      </c>
      <c r="M22" s="19">
        <v>5</v>
      </c>
      <c r="N22" s="19">
        <v>2</v>
      </c>
      <c r="O22" s="19">
        <v>8</v>
      </c>
      <c r="P22" s="19">
        <v>9</v>
      </c>
      <c r="Q22" s="21">
        <f t="shared" si="0"/>
        <v>36</v>
      </c>
      <c r="R22" s="8">
        <f t="shared" si="1"/>
        <v>0.36</v>
      </c>
      <c r="S22" s="30" t="s">
        <v>114</v>
      </c>
    </row>
    <row r="23" spans="1:19" x14ac:dyDescent="0.25">
      <c r="A23" s="21">
        <v>6</v>
      </c>
      <c r="B23" s="83" t="s">
        <v>419</v>
      </c>
      <c r="C23" s="83" t="s">
        <v>402</v>
      </c>
      <c r="D23" s="83" t="s">
        <v>72</v>
      </c>
      <c r="E23" s="63" t="s">
        <v>416</v>
      </c>
      <c r="F23" s="41" t="s">
        <v>509</v>
      </c>
      <c r="G23" s="19">
        <v>3</v>
      </c>
      <c r="H23" s="19">
        <v>1</v>
      </c>
      <c r="I23" s="19">
        <v>0</v>
      </c>
      <c r="J23" s="19">
        <v>4</v>
      </c>
      <c r="K23" s="19">
        <v>0</v>
      </c>
      <c r="L23" s="19">
        <v>2</v>
      </c>
      <c r="M23" s="19">
        <v>8</v>
      </c>
      <c r="N23" s="19">
        <v>1</v>
      </c>
      <c r="O23" s="19">
        <v>8</v>
      </c>
      <c r="P23" s="19">
        <v>5</v>
      </c>
      <c r="Q23" s="21">
        <f t="shared" si="0"/>
        <v>32</v>
      </c>
      <c r="R23" s="8">
        <f t="shared" si="1"/>
        <v>0.32</v>
      </c>
      <c r="S23" s="30" t="s">
        <v>114</v>
      </c>
    </row>
    <row r="24" spans="1:19" x14ac:dyDescent="0.25">
      <c r="A24" s="21">
        <v>7</v>
      </c>
      <c r="B24" s="83" t="s">
        <v>443</v>
      </c>
      <c r="C24" s="83" t="s">
        <v>82</v>
      </c>
      <c r="D24" s="83" t="s">
        <v>444</v>
      </c>
      <c r="E24" s="41" t="s">
        <v>437</v>
      </c>
      <c r="F24" s="41" t="s">
        <v>512</v>
      </c>
      <c r="G24" s="19">
        <v>2</v>
      </c>
      <c r="H24" s="19">
        <v>2</v>
      </c>
      <c r="I24" s="19">
        <v>0</v>
      </c>
      <c r="J24" s="19">
        <v>4</v>
      </c>
      <c r="K24" s="19">
        <v>0</v>
      </c>
      <c r="L24" s="19">
        <v>2</v>
      </c>
      <c r="M24" s="19">
        <v>5</v>
      </c>
      <c r="N24" s="19">
        <v>1</v>
      </c>
      <c r="O24" s="19">
        <v>12</v>
      </c>
      <c r="P24" s="19">
        <v>3</v>
      </c>
      <c r="Q24" s="21">
        <f t="shared" si="0"/>
        <v>31</v>
      </c>
      <c r="R24" s="8">
        <f t="shared" si="1"/>
        <v>0.31</v>
      </c>
      <c r="S24" s="30" t="s">
        <v>114</v>
      </c>
    </row>
    <row r="25" spans="1:19" x14ac:dyDescent="0.25">
      <c r="A25" s="21">
        <v>8</v>
      </c>
      <c r="B25" s="83" t="s">
        <v>417</v>
      </c>
      <c r="C25" s="83" t="s">
        <v>418</v>
      </c>
      <c r="D25" s="83" t="s">
        <v>33</v>
      </c>
      <c r="E25" s="63" t="s">
        <v>416</v>
      </c>
      <c r="F25" s="41" t="s">
        <v>514</v>
      </c>
      <c r="G25" s="19">
        <v>4</v>
      </c>
      <c r="H25" s="19">
        <v>1</v>
      </c>
      <c r="I25" s="19">
        <v>6</v>
      </c>
      <c r="J25" s="19">
        <v>0</v>
      </c>
      <c r="K25" s="19">
        <v>0</v>
      </c>
      <c r="L25" s="19">
        <v>0</v>
      </c>
      <c r="M25" s="19">
        <v>6</v>
      </c>
      <c r="N25" s="19">
        <v>3</v>
      </c>
      <c r="O25" s="19">
        <v>6</v>
      </c>
      <c r="P25" s="19">
        <v>4</v>
      </c>
      <c r="Q25" s="21">
        <f t="shared" si="0"/>
        <v>30</v>
      </c>
      <c r="R25" s="8">
        <f t="shared" si="1"/>
        <v>0.3</v>
      </c>
      <c r="S25" s="30" t="s">
        <v>114</v>
      </c>
    </row>
    <row r="26" spans="1:19" x14ac:dyDescent="0.25">
      <c r="A26" s="21">
        <v>9</v>
      </c>
      <c r="B26" s="83" t="s">
        <v>394</v>
      </c>
      <c r="C26" s="83" t="s">
        <v>395</v>
      </c>
      <c r="D26" s="83" t="s">
        <v>40</v>
      </c>
      <c r="E26" s="63" t="s">
        <v>393</v>
      </c>
      <c r="F26" s="41" t="s">
        <v>513</v>
      </c>
      <c r="G26" s="19">
        <v>3</v>
      </c>
      <c r="H26" s="19">
        <v>1</v>
      </c>
      <c r="I26" s="19">
        <v>0</v>
      </c>
      <c r="J26" s="19">
        <v>2</v>
      </c>
      <c r="K26" s="19">
        <v>0</v>
      </c>
      <c r="L26" s="19">
        <v>0</v>
      </c>
      <c r="M26" s="19">
        <v>8</v>
      </c>
      <c r="N26" s="19">
        <v>4</v>
      </c>
      <c r="O26" s="19">
        <v>8</v>
      </c>
      <c r="P26" s="19">
        <v>2</v>
      </c>
      <c r="Q26" s="21">
        <f t="shared" si="0"/>
        <v>28</v>
      </c>
      <c r="R26" s="8">
        <f t="shared" si="1"/>
        <v>0.28000000000000003</v>
      </c>
      <c r="S26" s="30" t="s">
        <v>114</v>
      </c>
    </row>
    <row r="27" spans="1:19" x14ac:dyDescent="0.25">
      <c r="A27" s="21">
        <v>10</v>
      </c>
      <c r="B27" s="83" t="s">
        <v>447</v>
      </c>
      <c r="C27" s="83" t="s">
        <v>448</v>
      </c>
      <c r="D27" s="83" t="s">
        <v>388</v>
      </c>
      <c r="E27" s="41" t="s">
        <v>437</v>
      </c>
      <c r="F27" s="41" t="s">
        <v>519</v>
      </c>
      <c r="G27" s="19">
        <v>4</v>
      </c>
      <c r="H27" s="19">
        <v>1</v>
      </c>
      <c r="I27" s="19">
        <v>0</v>
      </c>
      <c r="J27" s="19">
        <v>4</v>
      </c>
      <c r="K27" s="19">
        <v>0</v>
      </c>
      <c r="L27" s="19">
        <v>0</v>
      </c>
      <c r="M27" s="19">
        <v>7</v>
      </c>
      <c r="N27" s="19">
        <v>0</v>
      </c>
      <c r="O27" s="19">
        <v>8</v>
      </c>
      <c r="P27" s="19">
        <v>0</v>
      </c>
      <c r="Q27" s="21">
        <f t="shared" si="0"/>
        <v>24</v>
      </c>
      <c r="R27" s="8">
        <f t="shared" si="1"/>
        <v>0.24</v>
      </c>
      <c r="S27" s="30" t="s">
        <v>114</v>
      </c>
    </row>
    <row r="28" spans="1:19" x14ac:dyDescent="0.25">
      <c r="A28" s="21">
        <v>11</v>
      </c>
      <c r="B28" s="83" t="s">
        <v>407</v>
      </c>
      <c r="C28" s="83" t="s">
        <v>408</v>
      </c>
      <c r="D28" s="83" t="s">
        <v>62</v>
      </c>
      <c r="E28" s="63" t="s">
        <v>393</v>
      </c>
      <c r="F28" s="41" t="s">
        <v>530</v>
      </c>
      <c r="G28" s="19">
        <v>4</v>
      </c>
      <c r="H28" s="19">
        <v>1</v>
      </c>
      <c r="I28" s="19">
        <v>0</v>
      </c>
      <c r="J28" s="19">
        <v>2</v>
      </c>
      <c r="K28" s="19">
        <v>2</v>
      </c>
      <c r="L28" s="19">
        <v>0</v>
      </c>
      <c r="M28" s="19">
        <v>7</v>
      </c>
      <c r="N28" s="19">
        <v>0</v>
      </c>
      <c r="O28" s="19">
        <v>2</v>
      </c>
      <c r="P28" s="19">
        <v>6</v>
      </c>
      <c r="Q28" s="21">
        <f t="shared" si="0"/>
        <v>24</v>
      </c>
      <c r="R28" s="8">
        <f t="shared" si="1"/>
        <v>0.24</v>
      </c>
      <c r="S28" s="30" t="s">
        <v>114</v>
      </c>
    </row>
    <row r="29" spans="1:19" x14ac:dyDescent="0.25">
      <c r="A29" s="21">
        <v>12</v>
      </c>
      <c r="B29" s="83" t="s">
        <v>434</v>
      </c>
      <c r="C29" s="83" t="s">
        <v>395</v>
      </c>
      <c r="D29" s="83" t="s">
        <v>31</v>
      </c>
      <c r="E29" s="41" t="s">
        <v>422</v>
      </c>
      <c r="F29" s="41" t="s">
        <v>534</v>
      </c>
      <c r="G29" s="19">
        <v>3</v>
      </c>
      <c r="H29" s="19">
        <v>4</v>
      </c>
      <c r="I29" s="19">
        <v>0</v>
      </c>
      <c r="J29" s="19">
        <v>0</v>
      </c>
      <c r="K29" s="19">
        <v>2</v>
      </c>
      <c r="L29" s="19">
        <v>0</v>
      </c>
      <c r="M29" s="19">
        <v>7</v>
      </c>
      <c r="N29" s="19">
        <v>0</v>
      </c>
      <c r="O29" s="19">
        <v>0</v>
      </c>
      <c r="P29" s="19">
        <v>8</v>
      </c>
      <c r="Q29" s="21">
        <f t="shared" si="0"/>
        <v>24</v>
      </c>
      <c r="R29" s="8">
        <f t="shared" si="1"/>
        <v>0.24</v>
      </c>
      <c r="S29" s="30" t="s">
        <v>114</v>
      </c>
    </row>
    <row r="30" spans="1:19" x14ac:dyDescent="0.25">
      <c r="A30" s="21">
        <v>13</v>
      </c>
      <c r="B30" s="83" t="s">
        <v>409</v>
      </c>
      <c r="C30" s="83" t="s">
        <v>410</v>
      </c>
      <c r="D30" s="83" t="s">
        <v>23</v>
      </c>
      <c r="E30" s="63" t="s">
        <v>393</v>
      </c>
      <c r="F30" s="41" t="s">
        <v>526</v>
      </c>
      <c r="G30" s="19">
        <v>3</v>
      </c>
      <c r="H30" s="19">
        <v>0</v>
      </c>
      <c r="I30" s="19">
        <v>0</v>
      </c>
      <c r="J30" s="19">
        <v>0</v>
      </c>
      <c r="K30" s="19">
        <v>2</v>
      </c>
      <c r="L30" s="19">
        <v>0</v>
      </c>
      <c r="M30" s="19">
        <v>6</v>
      </c>
      <c r="N30" s="19">
        <v>4</v>
      </c>
      <c r="O30" s="19">
        <v>0</v>
      </c>
      <c r="P30" s="19">
        <v>8</v>
      </c>
      <c r="Q30" s="21">
        <f t="shared" si="0"/>
        <v>23</v>
      </c>
      <c r="R30" s="8">
        <f t="shared" si="1"/>
        <v>0.23</v>
      </c>
      <c r="S30" s="30" t="s">
        <v>114</v>
      </c>
    </row>
    <row r="31" spans="1:19" x14ac:dyDescent="0.25">
      <c r="A31" s="21">
        <v>14</v>
      </c>
      <c r="B31" s="83" t="s">
        <v>438</v>
      </c>
      <c r="C31" s="83" t="s">
        <v>54</v>
      </c>
      <c r="D31" s="83" t="s">
        <v>439</v>
      </c>
      <c r="E31" s="41" t="s">
        <v>437</v>
      </c>
      <c r="F31" s="41" t="s">
        <v>541</v>
      </c>
      <c r="G31" s="19">
        <v>2</v>
      </c>
      <c r="H31" s="19">
        <v>0</v>
      </c>
      <c r="I31" s="19">
        <v>0</v>
      </c>
      <c r="J31" s="19">
        <v>2</v>
      </c>
      <c r="K31" s="19">
        <v>2</v>
      </c>
      <c r="L31" s="19">
        <v>5</v>
      </c>
      <c r="M31" s="19">
        <v>4</v>
      </c>
      <c r="N31" s="19">
        <v>0</v>
      </c>
      <c r="O31" s="19">
        <v>4</v>
      </c>
      <c r="P31" s="19">
        <v>0</v>
      </c>
      <c r="Q31" s="21">
        <f t="shared" si="0"/>
        <v>19</v>
      </c>
      <c r="R31" s="8">
        <f t="shared" si="1"/>
        <v>0.19</v>
      </c>
      <c r="S31" s="30" t="s">
        <v>114</v>
      </c>
    </row>
    <row r="32" spans="1:19" x14ac:dyDescent="0.25">
      <c r="A32" s="21">
        <v>15</v>
      </c>
      <c r="B32" s="83" t="s">
        <v>406</v>
      </c>
      <c r="C32" s="83" t="s">
        <v>82</v>
      </c>
      <c r="D32" s="83" t="s">
        <v>58</v>
      </c>
      <c r="E32" s="63" t="s">
        <v>393</v>
      </c>
      <c r="F32" s="41" t="s">
        <v>536</v>
      </c>
      <c r="G32" s="19">
        <v>3</v>
      </c>
      <c r="H32" s="19">
        <v>1</v>
      </c>
      <c r="I32" s="19">
        <v>0</v>
      </c>
      <c r="J32" s="19">
        <v>2</v>
      </c>
      <c r="K32" s="19">
        <v>0</v>
      </c>
      <c r="L32" s="19">
        <v>0</v>
      </c>
      <c r="M32" s="19">
        <v>3</v>
      </c>
      <c r="N32" s="19">
        <v>2</v>
      </c>
      <c r="O32" s="19">
        <v>0</v>
      </c>
      <c r="P32" s="19">
        <v>6</v>
      </c>
      <c r="Q32" s="21">
        <f t="shared" si="0"/>
        <v>17</v>
      </c>
      <c r="R32" s="8">
        <f t="shared" si="1"/>
        <v>0.17</v>
      </c>
      <c r="S32" s="30" t="s">
        <v>114</v>
      </c>
    </row>
    <row r="33" spans="1:19" x14ac:dyDescent="0.25">
      <c r="A33" s="21">
        <v>16</v>
      </c>
      <c r="B33" s="83" t="s">
        <v>411</v>
      </c>
      <c r="C33" s="83" t="s">
        <v>73</v>
      </c>
      <c r="D33" s="83" t="s">
        <v>87</v>
      </c>
      <c r="E33" s="63" t="s">
        <v>393</v>
      </c>
      <c r="F33" s="41" t="s">
        <v>508</v>
      </c>
      <c r="G33" s="19">
        <v>2</v>
      </c>
      <c r="H33" s="19">
        <v>0</v>
      </c>
      <c r="I33" s="19">
        <v>0</v>
      </c>
      <c r="J33" s="19">
        <v>0</v>
      </c>
      <c r="K33" s="19">
        <v>0</v>
      </c>
      <c r="L33" s="19">
        <v>2</v>
      </c>
      <c r="M33" s="19">
        <v>7</v>
      </c>
      <c r="N33" s="19">
        <v>0</v>
      </c>
      <c r="O33" s="19">
        <v>2</v>
      </c>
      <c r="P33" s="19">
        <v>2</v>
      </c>
      <c r="Q33" s="21">
        <f t="shared" si="0"/>
        <v>15</v>
      </c>
      <c r="R33" s="8">
        <f t="shared" si="1"/>
        <v>0.15</v>
      </c>
      <c r="S33" s="30" t="s">
        <v>114</v>
      </c>
    </row>
    <row r="34" spans="1:19" x14ac:dyDescent="0.25">
      <c r="A34" s="21">
        <v>17</v>
      </c>
      <c r="B34" s="83" t="s">
        <v>425</v>
      </c>
      <c r="C34" s="83" t="s">
        <v>49</v>
      </c>
      <c r="D34" s="83" t="s">
        <v>96</v>
      </c>
      <c r="E34" s="41" t="s">
        <v>422</v>
      </c>
      <c r="F34" s="41" t="s">
        <v>507</v>
      </c>
      <c r="G34" s="19">
        <v>5</v>
      </c>
      <c r="H34" s="19">
        <v>1</v>
      </c>
      <c r="I34" s="19">
        <v>0</v>
      </c>
      <c r="J34" s="19">
        <v>0</v>
      </c>
      <c r="K34" s="19">
        <v>0</v>
      </c>
      <c r="L34" s="19">
        <v>2</v>
      </c>
      <c r="M34" s="19">
        <v>4</v>
      </c>
      <c r="N34" s="19">
        <v>2</v>
      </c>
      <c r="O34" s="19">
        <v>0</v>
      </c>
      <c r="P34" s="19">
        <v>0</v>
      </c>
      <c r="Q34" s="21">
        <f t="shared" si="0"/>
        <v>14</v>
      </c>
      <c r="R34" s="8">
        <f t="shared" si="1"/>
        <v>0.14000000000000001</v>
      </c>
      <c r="S34" s="30" t="s">
        <v>114</v>
      </c>
    </row>
    <row r="35" spans="1:19" x14ac:dyDescent="0.25">
      <c r="A35" s="21">
        <v>18</v>
      </c>
      <c r="B35" s="83" t="s">
        <v>442</v>
      </c>
      <c r="C35" s="83" t="s">
        <v>82</v>
      </c>
      <c r="D35" s="83" t="s">
        <v>58</v>
      </c>
      <c r="E35" s="41" t="s">
        <v>437</v>
      </c>
      <c r="F35" s="41" t="s">
        <v>516</v>
      </c>
      <c r="G35" s="19">
        <v>3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1</v>
      </c>
      <c r="N35" s="19">
        <v>3</v>
      </c>
      <c r="O35" s="19">
        <v>4</v>
      </c>
      <c r="P35" s="19">
        <v>2</v>
      </c>
      <c r="Q35" s="21">
        <f t="shared" si="0"/>
        <v>14</v>
      </c>
      <c r="R35" s="8">
        <f t="shared" si="1"/>
        <v>0.14000000000000001</v>
      </c>
      <c r="S35" s="30" t="s">
        <v>114</v>
      </c>
    </row>
    <row r="36" spans="1:19" x14ac:dyDescent="0.25">
      <c r="A36" s="21">
        <v>19</v>
      </c>
      <c r="B36" s="83" t="s">
        <v>396</v>
      </c>
      <c r="C36" s="83" t="s">
        <v>397</v>
      </c>
      <c r="D36" s="83" t="s">
        <v>65</v>
      </c>
      <c r="E36" s="63" t="s">
        <v>393</v>
      </c>
      <c r="F36" s="41" t="s">
        <v>522</v>
      </c>
      <c r="G36" s="19">
        <v>3</v>
      </c>
      <c r="H36" s="19">
        <v>2</v>
      </c>
      <c r="I36" s="19">
        <v>0</v>
      </c>
      <c r="J36" s="19">
        <v>4</v>
      </c>
      <c r="K36" s="19">
        <v>0</v>
      </c>
      <c r="L36" s="19">
        <v>0</v>
      </c>
      <c r="M36" s="19">
        <v>4</v>
      </c>
      <c r="N36" s="19">
        <v>0</v>
      </c>
      <c r="O36" s="19">
        <v>0</v>
      </c>
      <c r="P36" s="19">
        <v>0</v>
      </c>
      <c r="Q36" s="21">
        <f t="shared" si="0"/>
        <v>13</v>
      </c>
      <c r="R36" s="8">
        <f t="shared" si="1"/>
        <v>0.13</v>
      </c>
      <c r="S36" s="30" t="s">
        <v>114</v>
      </c>
    </row>
    <row r="37" spans="1:19" x14ac:dyDescent="0.25">
      <c r="A37" s="21">
        <v>20</v>
      </c>
      <c r="B37" s="83" t="s">
        <v>398</v>
      </c>
      <c r="C37" s="83" t="s">
        <v>71</v>
      </c>
      <c r="D37" s="83" t="s">
        <v>399</v>
      </c>
      <c r="E37" s="63" t="s">
        <v>393</v>
      </c>
      <c r="F37" s="41" t="s">
        <v>524</v>
      </c>
      <c r="G37" s="19">
        <v>3</v>
      </c>
      <c r="H37" s="19">
        <v>1</v>
      </c>
      <c r="I37" s="19">
        <v>0</v>
      </c>
      <c r="J37" s="19">
        <v>0</v>
      </c>
      <c r="K37" s="19">
        <v>2</v>
      </c>
      <c r="L37" s="19">
        <v>0</v>
      </c>
      <c r="M37" s="19">
        <v>7</v>
      </c>
      <c r="N37" s="19">
        <v>0</v>
      </c>
      <c r="O37" s="19">
        <v>0</v>
      </c>
      <c r="P37" s="19">
        <v>0</v>
      </c>
      <c r="Q37" s="21">
        <f t="shared" si="0"/>
        <v>13</v>
      </c>
      <c r="R37" s="8">
        <f t="shared" si="1"/>
        <v>0.13</v>
      </c>
      <c r="S37" s="30" t="s">
        <v>114</v>
      </c>
    </row>
    <row r="38" spans="1:19" x14ac:dyDescent="0.25">
      <c r="A38" s="21">
        <v>21</v>
      </c>
      <c r="B38" s="83" t="s">
        <v>420</v>
      </c>
      <c r="C38" s="83" t="s">
        <v>421</v>
      </c>
      <c r="D38" s="83" t="s">
        <v>51</v>
      </c>
      <c r="E38" s="41" t="s">
        <v>422</v>
      </c>
      <c r="F38" s="41" t="s">
        <v>515</v>
      </c>
      <c r="G38" s="19">
        <v>4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4</v>
      </c>
      <c r="N38" s="19">
        <v>0</v>
      </c>
      <c r="O38" s="19">
        <v>4</v>
      </c>
      <c r="P38" s="19">
        <v>0</v>
      </c>
      <c r="Q38" s="21">
        <f t="shared" si="0"/>
        <v>12</v>
      </c>
      <c r="R38" s="8">
        <f t="shared" si="1"/>
        <v>0.12</v>
      </c>
      <c r="S38" s="30" t="s">
        <v>114</v>
      </c>
    </row>
    <row r="39" spans="1:19" x14ac:dyDescent="0.25">
      <c r="A39" s="21">
        <v>22</v>
      </c>
      <c r="B39" s="83" t="s">
        <v>435</v>
      </c>
      <c r="C39" s="83" t="s">
        <v>86</v>
      </c>
      <c r="D39" s="83" t="s">
        <v>436</v>
      </c>
      <c r="E39" s="41" t="s">
        <v>437</v>
      </c>
      <c r="F39" s="41" t="s">
        <v>540</v>
      </c>
      <c r="G39" s="19">
        <v>2</v>
      </c>
      <c r="H39" s="19">
        <v>0</v>
      </c>
      <c r="I39" s="19">
        <v>0</v>
      </c>
      <c r="J39" s="19">
        <v>2</v>
      </c>
      <c r="K39" s="19">
        <v>2</v>
      </c>
      <c r="L39" s="19">
        <v>0</v>
      </c>
      <c r="M39" s="19">
        <v>1</v>
      </c>
      <c r="N39" s="19">
        <v>0</v>
      </c>
      <c r="O39" s="19">
        <v>4</v>
      </c>
      <c r="P39" s="19">
        <v>1</v>
      </c>
      <c r="Q39" s="21">
        <f t="shared" si="0"/>
        <v>12</v>
      </c>
      <c r="R39" s="8">
        <f t="shared" si="1"/>
        <v>0.12</v>
      </c>
      <c r="S39" s="30" t="s">
        <v>114</v>
      </c>
    </row>
    <row r="40" spans="1:19" x14ac:dyDescent="0.25">
      <c r="A40" s="21">
        <v>23</v>
      </c>
      <c r="B40" s="83" t="s">
        <v>427</v>
      </c>
      <c r="C40" s="83" t="s">
        <v>73</v>
      </c>
      <c r="D40" s="83" t="s">
        <v>388</v>
      </c>
      <c r="E40" s="41" t="s">
        <v>422</v>
      </c>
      <c r="F40" s="41" t="s">
        <v>517</v>
      </c>
      <c r="G40" s="19">
        <v>3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0</v>
      </c>
      <c r="O40" s="19">
        <v>0</v>
      </c>
      <c r="P40" s="19">
        <v>3</v>
      </c>
      <c r="Q40" s="21">
        <f t="shared" si="0"/>
        <v>11</v>
      </c>
      <c r="R40" s="8">
        <f t="shared" si="1"/>
        <v>0.11</v>
      </c>
      <c r="S40" s="30" t="s">
        <v>114</v>
      </c>
    </row>
    <row r="41" spans="1:19" x14ac:dyDescent="0.25">
      <c r="A41" s="21">
        <v>24</v>
      </c>
      <c r="B41" s="83" t="s">
        <v>432</v>
      </c>
      <c r="C41" s="83" t="s">
        <v>64</v>
      </c>
      <c r="D41" s="83" t="s">
        <v>79</v>
      </c>
      <c r="E41" s="41" t="s">
        <v>422</v>
      </c>
      <c r="F41" s="41" t="s">
        <v>511</v>
      </c>
      <c r="G41" s="19">
        <v>3</v>
      </c>
      <c r="H41" s="19">
        <v>0</v>
      </c>
      <c r="I41" s="19">
        <v>0</v>
      </c>
      <c r="J41" s="19">
        <v>0</v>
      </c>
      <c r="K41" s="19">
        <v>0</v>
      </c>
      <c r="L41" s="19">
        <v>2</v>
      </c>
      <c r="M41" s="19">
        <v>3</v>
      </c>
      <c r="N41" s="19">
        <v>0</v>
      </c>
      <c r="O41" s="19">
        <v>2</v>
      </c>
      <c r="P41" s="19">
        <v>0</v>
      </c>
      <c r="Q41" s="21">
        <f t="shared" si="0"/>
        <v>10</v>
      </c>
      <c r="R41" s="8">
        <f t="shared" si="1"/>
        <v>0.1</v>
      </c>
      <c r="S41" s="30" t="s">
        <v>114</v>
      </c>
    </row>
    <row r="42" spans="1:19" x14ac:dyDescent="0.25">
      <c r="A42" s="21">
        <v>25</v>
      </c>
      <c r="B42" s="83" t="s">
        <v>445</v>
      </c>
      <c r="C42" s="83" t="s">
        <v>73</v>
      </c>
      <c r="D42" s="83" t="s">
        <v>446</v>
      </c>
      <c r="E42" s="41" t="s">
        <v>437</v>
      </c>
      <c r="F42" s="41" t="s">
        <v>527</v>
      </c>
      <c r="G42" s="19">
        <v>3</v>
      </c>
      <c r="H42" s="19">
        <v>2</v>
      </c>
      <c r="I42" s="19">
        <v>0</v>
      </c>
      <c r="J42" s="19">
        <v>2</v>
      </c>
      <c r="K42" s="19">
        <v>0</v>
      </c>
      <c r="L42" s="19">
        <v>0</v>
      </c>
      <c r="M42" s="19">
        <v>3</v>
      </c>
      <c r="N42" s="19">
        <v>0</v>
      </c>
      <c r="O42" s="19">
        <v>0</v>
      </c>
      <c r="P42" s="19">
        <v>0</v>
      </c>
      <c r="Q42" s="21">
        <f t="shared" si="0"/>
        <v>10</v>
      </c>
      <c r="R42" s="8">
        <f t="shared" si="1"/>
        <v>0.1</v>
      </c>
      <c r="S42" s="30" t="s">
        <v>114</v>
      </c>
    </row>
    <row r="43" spans="1:19" x14ac:dyDescent="0.25">
      <c r="A43" s="21">
        <v>26</v>
      </c>
      <c r="B43" s="83" t="s">
        <v>440</v>
      </c>
      <c r="C43" s="83" t="s">
        <v>24</v>
      </c>
      <c r="D43" s="83" t="s">
        <v>441</v>
      </c>
      <c r="E43" s="41" t="s">
        <v>437</v>
      </c>
      <c r="F43" s="41" t="s">
        <v>528</v>
      </c>
      <c r="G43" s="19">
        <v>4</v>
      </c>
      <c r="H43" s="19">
        <v>2</v>
      </c>
      <c r="I43" s="19">
        <v>0</v>
      </c>
      <c r="J43" s="19">
        <v>2</v>
      </c>
      <c r="K43" s="19">
        <v>0</v>
      </c>
      <c r="L43" s="19">
        <v>0</v>
      </c>
      <c r="M43" s="19">
        <v>2</v>
      </c>
      <c r="N43" s="19">
        <v>0</v>
      </c>
      <c r="O43" s="19">
        <v>0</v>
      </c>
      <c r="P43" s="19">
        <v>0</v>
      </c>
      <c r="Q43" s="21">
        <f t="shared" si="0"/>
        <v>10</v>
      </c>
      <c r="R43" s="8">
        <f t="shared" si="1"/>
        <v>0.1</v>
      </c>
      <c r="S43" s="30" t="s">
        <v>114</v>
      </c>
    </row>
    <row r="44" spans="1:19" x14ac:dyDescent="0.25">
      <c r="A44" s="21">
        <v>27</v>
      </c>
      <c r="B44" s="83" t="s">
        <v>400</v>
      </c>
      <c r="C44" s="83" t="s">
        <v>86</v>
      </c>
      <c r="D44" s="83" t="s">
        <v>58</v>
      </c>
      <c r="E44" s="63" t="s">
        <v>393</v>
      </c>
      <c r="F44" s="41" t="s">
        <v>531</v>
      </c>
      <c r="G44" s="19">
        <v>3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5</v>
      </c>
      <c r="N44" s="19">
        <v>2</v>
      </c>
      <c r="O44" s="19">
        <v>0</v>
      </c>
      <c r="P44" s="19">
        <v>0</v>
      </c>
      <c r="Q44" s="21">
        <f t="shared" si="0"/>
        <v>10</v>
      </c>
      <c r="R44" s="8">
        <f t="shared" si="1"/>
        <v>0.1</v>
      </c>
      <c r="S44" s="30" t="s">
        <v>114</v>
      </c>
    </row>
    <row r="45" spans="1:19" x14ac:dyDescent="0.25">
      <c r="A45" s="21">
        <v>28</v>
      </c>
      <c r="B45" s="83" t="s">
        <v>426</v>
      </c>
      <c r="C45" s="83" t="s">
        <v>41</v>
      </c>
      <c r="D45" s="83" t="s">
        <v>63</v>
      </c>
      <c r="E45" s="41" t="s">
        <v>422</v>
      </c>
      <c r="F45" s="41" t="s">
        <v>535</v>
      </c>
      <c r="G45" s="19">
        <v>3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4</v>
      </c>
      <c r="P45" s="19">
        <v>0</v>
      </c>
      <c r="Q45" s="21">
        <f t="shared" si="0"/>
        <v>10</v>
      </c>
      <c r="R45" s="8">
        <f t="shared" si="1"/>
        <v>0.1</v>
      </c>
      <c r="S45" s="30" t="s">
        <v>114</v>
      </c>
    </row>
    <row r="46" spans="1:19" x14ac:dyDescent="0.25">
      <c r="A46" s="21">
        <v>29</v>
      </c>
      <c r="B46" s="83" t="s">
        <v>449</v>
      </c>
      <c r="C46" s="83" t="s">
        <v>450</v>
      </c>
      <c r="D46" s="83" t="s">
        <v>23</v>
      </c>
      <c r="E46" s="41" t="s">
        <v>437</v>
      </c>
      <c r="F46" s="41" t="s">
        <v>518</v>
      </c>
      <c r="G46" s="19">
        <v>3</v>
      </c>
      <c r="H46" s="19">
        <v>0</v>
      </c>
      <c r="I46" s="19">
        <v>0</v>
      </c>
      <c r="J46" s="19">
        <v>0</v>
      </c>
      <c r="K46" s="19">
        <v>2</v>
      </c>
      <c r="L46" s="19">
        <v>0</v>
      </c>
      <c r="M46" s="19">
        <v>2</v>
      </c>
      <c r="N46" s="19">
        <v>0</v>
      </c>
      <c r="O46" s="19">
        <v>0</v>
      </c>
      <c r="P46" s="19">
        <v>2</v>
      </c>
      <c r="Q46" s="21">
        <f t="shared" si="0"/>
        <v>9</v>
      </c>
      <c r="R46" s="8">
        <f t="shared" si="1"/>
        <v>0.09</v>
      </c>
      <c r="S46" s="30" t="s">
        <v>114</v>
      </c>
    </row>
    <row r="47" spans="1:19" x14ac:dyDescent="0.25">
      <c r="A47" s="21">
        <v>30</v>
      </c>
      <c r="B47" s="83" t="s">
        <v>433</v>
      </c>
      <c r="C47" s="83" t="s">
        <v>93</v>
      </c>
      <c r="D47" s="83" t="s">
        <v>28</v>
      </c>
      <c r="E47" s="41" t="s">
        <v>422</v>
      </c>
      <c r="F47" s="41" t="s">
        <v>523</v>
      </c>
      <c r="G47" s="19">
        <v>3</v>
      </c>
      <c r="H47" s="19">
        <v>1</v>
      </c>
      <c r="I47" s="19">
        <v>0</v>
      </c>
      <c r="J47" s="19">
        <v>0</v>
      </c>
      <c r="K47" s="19">
        <v>0</v>
      </c>
      <c r="L47" s="19">
        <v>2</v>
      </c>
      <c r="M47" s="19">
        <v>3</v>
      </c>
      <c r="N47" s="19">
        <v>0</v>
      </c>
      <c r="O47" s="19">
        <v>0</v>
      </c>
      <c r="P47" s="19">
        <v>0</v>
      </c>
      <c r="Q47" s="21">
        <f t="shared" si="0"/>
        <v>9</v>
      </c>
      <c r="R47" s="8">
        <f t="shared" si="1"/>
        <v>0.09</v>
      </c>
      <c r="S47" s="30" t="s">
        <v>114</v>
      </c>
    </row>
    <row r="48" spans="1:19" x14ac:dyDescent="0.25">
      <c r="A48" s="21">
        <v>31</v>
      </c>
      <c r="B48" s="83" t="s">
        <v>431</v>
      </c>
      <c r="C48" s="83" t="s">
        <v>74</v>
      </c>
      <c r="D48" s="83" t="s">
        <v>78</v>
      </c>
      <c r="E48" s="41" t="s">
        <v>422</v>
      </c>
      <c r="F48" s="41" t="s">
        <v>525</v>
      </c>
      <c r="G48" s="19">
        <v>4</v>
      </c>
      <c r="H48" s="19">
        <v>0</v>
      </c>
      <c r="I48" s="19">
        <v>0</v>
      </c>
      <c r="J48" s="19">
        <v>0</v>
      </c>
      <c r="K48" s="19">
        <v>0</v>
      </c>
      <c r="L48" s="19">
        <v>2</v>
      </c>
      <c r="M48" s="19">
        <v>3</v>
      </c>
      <c r="N48" s="19">
        <v>0</v>
      </c>
      <c r="O48" s="19">
        <v>0</v>
      </c>
      <c r="P48" s="19">
        <v>0</v>
      </c>
      <c r="Q48" s="21">
        <f t="shared" si="0"/>
        <v>9</v>
      </c>
      <c r="R48" s="8">
        <f t="shared" si="1"/>
        <v>0.09</v>
      </c>
      <c r="S48" s="30" t="s">
        <v>114</v>
      </c>
    </row>
    <row r="49" spans="1:19" x14ac:dyDescent="0.25">
      <c r="A49" s="21">
        <v>32</v>
      </c>
      <c r="B49" s="83" t="s">
        <v>428</v>
      </c>
      <c r="C49" s="83" t="s">
        <v>91</v>
      </c>
      <c r="D49" s="83" t="s">
        <v>429</v>
      </c>
      <c r="E49" s="41" t="s">
        <v>422</v>
      </c>
      <c r="F49" s="41" t="s">
        <v>533</v>
      </c>
      <c r="G49" s="19">
        <v>3</v>
      </c>
      <c r="H49" s="19">
        <v>0</v>
      </c>
      <c r="I49" s="19">
        <v>0</v>
      </c>
      <c r="J49" s="19">
        <v>0</v>
      </c>
      <c r="K49" s="19">
        <v>0</v>
      </c>
      <c r="L49" s="19">
        <v>2</v>
      </c>
      <c r="M49" s="19">
        <v>4</v>
      </c>
      <c r="N49" s="19">
        <v>0</v>
      </c>
      <c r="O49" s="19">
        <v>0</v>
      </c>
      <c r="P49" s="19">
        <v>0</v>
      </c>
      <c r="Q49" s="21">
        <f t="shared" si="0"/>
        <v>9</v>
      </c>
      <c r="R49" s="8">
        <f t="shared" si="1"/>
        <v>0.09</v>
      </c>
      <c r="S49" s="30" t="s">
        <v>114</v>
      </c>
    </row>
    <row r="50" spans="1:19" x14ac:dyDescent="0.25">
      <c r="A50" s="21">
        <v>33</v>
      </c>
      <c r="B50" s="83" t="s">
        <v>423</v>
      </c>
      <c r="C50" s="83" t="s">
        <v>424</v>
      </c>
      <c r="D50" s="83" t="s">
        <v>72</v>
      </c>
      <c r="E50" s="41" t="s">
        <v>422</v>
      </c>
      <c r="F50" s="41" t="s">
        <v>529</v>
      </c>
      <c r="G50" s="19">
        <v>4</v>
      </c>
      <c r="H50" s="19">
        <v>1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3</v>
      </c>
      <c r="O50" s="19">
        <v>0</v>
      </c>
      <c r="P50" s="19">
        <v>0</v>
      </c>
      <c r="Q50" s="21">
        <f t="shared" si="0"/>
        <v>8</v>
      </c>
      <c r="R50" s="8">
        <f t="shared" si="1"/>
        <v>0.08</v>
      </c>
      <c r="S50" s="30" t="s">
        <v>114</v>
      </c>
    </row>
    <row r="51" spans="1:19" x14ac:dyDescent="0.25">
      <c r="A51" s="21">
        <v>34</v>
      </c>
      <c r="B51" s="83" t="s">
        <v>430</v>
      </c>
      <c r="C51" s="83" t="s">
        <v>105</v>
      </c>
      <c r="D51" s="83" t="s">
        <v>382</v>
      </c>
      <c r="E51" s="41" t="s">
        <v>422</v>
      </c>
      <c r="F51" s="41" t="s">
        <v>521</v>
      </c>
      <c r="G51" s="19">
        <v>3</v>
      </c>
      <c r="H51" s="19">
        <v>1</v>
      </c>
      <c r="I51" s="19">
        <v>0</v>
      </c>
      <c r="J51" s="19">
        <v>0</v>
      </c>
      <c r="K51" s="19">
        <v>0</v>
      </c>
      <c r="L51" s="19">
        <v>0</v>
      </c>
      <c r="M51" s="19">
        <v>3</v>
      </c>
      <c r="N51" s="19">
        <v>0</v>
      </c>
      <c r="O51" s="19">
        <v>0</v>
      </c>
      <c r="P51" s="19">
        <v>0</v>
      </c>
      <c r="Q51" s="21">
        <f t="shared" si="0"/>
        <v>7</v>
      </c>
      <c r="R51" s="8">
        <f t="shared" si="1"/>
        <v>7.0000000000000007E-2</v>
      </c>
      <c r="S51" s="30" t="s">
        <v>114</v>
      </c>
    </row>
    <row r="52" spans="1:19" x14ac:dyDescent="0.25">
      <c r="A52" s="21">
        <v>35</v>
      </c>
      <c r="B52" s="83" t="s">
        <v>451</v>
      </c>
      <c r="C52" s="83" t="s">
        <v>452</v>
      </c>
      <c r="D52" s="83" t="s">
        <v>453</v>
      </c>
      <c r="E52" s="41" t="s">
        <v>437</v>
      </c>
      <c r="F52" s="41" t="s">
        <v>520</v>
      </c>
      <c r="G52" s="19">
        <v>2</v>
      </c>
      <c r="H52" s="19">
        <v>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1">
        <f t="shared" si="0"/>
        <v>3</v>
      </c>
      <c r="R52" s="8">
        <f t="shared" si="1"/>
        <v>0.03</v>
      </c>
      <c r="S52" s="30" t="s">
        <v>114</v>
      </c>
    </row>
    <row r="53" spans="1:19" ht="19.899999999999999" customHeight="1" x14ac:dyDescent="0.25">
      <c r="A53" s="58"/>
      <c r="B53" s="17"/>
      <c r="C53" s="17"/>
      <c r="D53" s="17"/>
      <c r="E53" s="11"/>
      <c r="F53" s="11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58"/>
      <c r="R53" s="7"/>
      <c r="S53" s="5"/>
    </row>
    <row r="54" spans="1:19" ht="20.25" customHeight="1" x14ac:dyDescent="0.25">
      <c r="A54" s="33"/>
      <c r="B54" s="33"/>
      <c r="C54" s="33"/>
      <c r="D54" s="11"/>
      <c r="E54" s="11"/>
      <c r="F54" s="11"/>
      <c r="G54" s="17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9" ht="15.75" x14ac:dyDescent="0.25">
      <c r="A55" s="3" t="s">
        <v>366</v>
      </c>
      <c r="B55" s="44"/>
      <c r="C55" s="52"/>
      <c r="D55" s="122"/>
      <c r="E55" s="122"/>
      <c r="F55" s="56"/>
      <c r="G55" s="17"/>
      <c r="H55" s="50"/>
      <c r="I55" s="50"/>
      <c r="J55" s="50"/>
      <c r="K55" s="50"/>
      <c r="L55" s="50"/>
      <c r="M55" s="50"/>
      <c r="N55" s="50"/>
      <c r="O55" s="50"/>
      <c r="P55" s="50"/>
      <c r="Q55" s="62"/>
    </row>
    <row r="56" spans="1:19" ht="19.899999999999999" customHeight="1" x14ac:dyDescent="0.25">
      <c r="A56" s="2"/>
      <c r="B56" s="2"/>
      <c r="C56" s="61" t="s">
        <v>367</v>
      </c>
      <c r="D56" s="114" t="s">
        <v>359</v>
      </c>
      <c r="E56" s="114"/>
      <c r="F56" s="114"/>
      <c r="G56" s="17"/>
      <c r="H56" s="123"/>
      <c r="I56" s="123"/>
      <c r="J56" s="123"/>
      <c r="K56" s="123"/>
      <c r="L56" s="123"/>
      <c r="M56" s="123"/>
      <c r="N56" s="123"/>
      <c r="O56" s="123"/>
      <c r="P56" s="123"/>
      <c r="Q56" s="123"/>
    </row>
    <row r="57" spans="1:19" ht="19.899999999999999" customHeight="1" x14ac:dyDescent="0.25">
      <c r="A57" s="3" t="s">
        <v>368</v>
      </c>
      <c r="B57" s="44"/>
      <c r="C57" s="52"/>
      <c r="D57" s="122"/>
      <c r="E57" s="122"/>
      <c r="F57" s="57"/>
      <c r="G57" s="17"/>
      <c r="H57" s="50"/>
      <c r="I57" s="50"/>
      <c r="J57" s="50"/>
      <c r="K57" s="50"/>
      <c r="L57" s="50"/>
      <c r="M57" s="50"/>
      <c r="N57" s="50"/>
      <c r="O57" s="50"/>
      <c r="P57" s="50"/>
      <c r="Q57" s="62"/>
    </row>
    <row r="58" spans="1:19" ht="19.899999999999999" customHeight="1" x14ac:dyDescent="0.25">
      <c r="A58" s="44"/>
      <c r="B58" s="44"/>
      <c r="C58" s="61" t="s">
        <v>367</v>
      </c>
      <c r="D58" s="114" t="s">
        <v>359</v>
      </c>
      <c r="E58" s="114"/>
      <c r="F58" s="114"/>
      <c r="G58" s="17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9" ht="19.899999999999999" customHeight="1" x14ac:dyDescent="0.25"/>
  </sheetData>
  <autoFilter ref="A17:S52">
    <sortState ref="A18:S113">
      <sortCondition descending="1" ref="Q17:Q113"/>
    </sortState>
  </autoFilter>
  <sortState ref="B18:S52">
    <sortCondition descending="1" ref="R18:R52"/>
  </sortState>
  <mergeCells count="19">
    <mergeCell ref="D58:F58"/>
    <mergeCell ref="J8:S8"/>
    <mergeCell ref="A10:D10"/>
    <mergeCell ref="E10:G10"/>
    <mergeCell ref="A12:D12"/>
    <mergeCell ref="E12:G12"/>
    <mergeCell ref="A14:D14"/>
    <mergeCell ref="E14:G14"/>
    <mergeCell ref="G16:P16"/>
    <mergeCell ref="D55:E55"/>
    <mergeCell ref="D56:F56"/>
    <mergeCell ref="H56:Q56"/>
    <mergeCell ref="D57:E57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4"/>
  <sheetViews>
    <sheetView view="pageBreakPreview" topLeftCell="A15" zoomScaleSheetLayoutView="100" workbookViewId="0">
      <selection activeCell="S19" sqref="S19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2.7109375" style="44" customWidth="1"/>
    <col min="20" max="16384" width="9.140625" style="44"/>
  </cols>
  <sheetData>
    <row r="1" spans="1:19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ht="15.75" x14ac:dyDescent="0.25">
      <c r="A3" s="127" t="s">
        <v>454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9" ht="15.75" x14ac:dyDescent="0.25">
      <c r="A4" s="71"/>
      <c r="B4" s="72"/>
      <c r="C4" s="7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2"/>
      <c r="P4" s="72"/>
      <c r="Q4" s="73"/>
      <c r="R4" s="73"/>
    </row>
    <row r="5" spans="1:19" ht="18.75" x14ac:dyDescent="0.25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1" t="s">
        <v>455</v>
      </c>
      <c r="K5" s="111"/>
      <c r="L5" s="111"/>
      <c r="M5" s="111"/>
      <c r="N5" s="111"/>
      <c r="O5" s="111"/>
      <c r="P5" s="111"/>
      <c r="Q5" s="111"/>
      <c r="R5" s="111"/>
    </row>
    <row r="6" spans="1:19" x14ac:dyDescent="0.25">
      <c r="A6" s="71"/>
      <c r="B6" s="72"/>
      <c r="C6" s="72"/>
      <c r="D6" s="72"/>
      <c r="E6" s="74"/>
      <c r="F6" s="74"/>
      <c r="G6" s="72"/>
      <c r="H6" s="72"/>
      <c r="I6" s="72"/>
      <c r="J6" s="113" t="s">
        <v>5</v>
      </c>
      <c r="K6" s="113"/>
      <c r="L6" s="113"/>
      <c r="M6" s="113"/>
      <c r="N6" s="113"/>
      <c r="O6" s="113"/>
      <c r="P6" s="113"/>
      <c r="Q6" s="113"/>
      <c r="R6" s="113"/>
    </row>
    <row r="7" spans="1:19" ht="18.75" x14ac:dyDescent="0.25">
      <c r="A7" s="71"/>
      <c r="B7" s="72"/>
      <c r="C7" s="72"/>
      <c r="D7" s="72"/>
      <c r="E7" s="74"/>
      <c r="F7" s="74"/>
      <c r="G7" s="72"/>
      <c r="H7" s="72"/>
      <c r="I7" s="72"/>
      <c r="J7" s="111" t="s">
        <v>364</v>
      </c>
      <c r="K7" s="111"/>
      <c r="L7" s="111"/>
      <c r="M7" s="111"/>
      <c r="N7" s="111"/>
      <c r="O7" s="111"/>
      <c r="P7" s="111"/>
      <c r="Q7" s="111"/>
      <c r="R7" s="111"/>
    </row>
    <row r="8" spans="1:19" x14ac:dyDescent="0.25">
      <c r="A8" s="71"/>
      <c r="B8" s="72"/>
      <c r="C8" s="72"/>
      <c r="D8" s="72"/>
      <c r="E8" s="74"/>
      <c r="F8" s="74"/>
      <c r="G8" s="72"/>
      <c r="H8" s="72"/>
      <c r="I8" s="72"/>
      <c r="J8" s="113" t="s">
        <v>143</v>
      </c>
      <c r="K8" s="113"/>
      <c r="L8" s="113"/>
      <c r="M8" s="113"/>
      <c r="N8" s="113"/>
      <c r="O8" s="113"/>
      <c r="P8" s="113"/>
      <c r="Q8" s="113"/>
      <c r="R8" s="113"/>
    </row>
    <row r="9" spans="1:19" x14ac:dyDescent="0.25">
      <c r="A9" s="71"/>
      <c r="B9" s="72"/>
      <c r="C9" s="72"/>
      <c r="D9" s="72"/>
      <c r="E9" s="74"/>
      <c r="F9" s="74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3"/>
    </row>
    <row r="10" spans="1:19" ht="15.75" x14ac:dyDescent="0.25">
      <c r="A10" s="115" t="s">
        <v>6</v>
      </c>
      <c r="B10" s="115"/>
      <c r="C10" s="115"/>
      <c r="D10" s="115"/>
      <c r="E10" s="116">
        <v>45208</v>
      </c>
      <c r="F10" s="116"/>
      <c r="G10" s="117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3"/>
    </row>
    <row r="11" spans="1:19" ht="15.75" x14ac:dyDescent="0.25">
      <c r="A11" s="75"/>
      <c r="B11" s="76"/>
      <c r="C11" s="76"/>
      <c r="D11" s="76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73"/>
    </row>
    <row r="12" spans="1:19" ht="15.75" x14ac:dyDescent="0.25">
      <c r="A12" s="115" t="s">
        <v>369</v>
      </c>
      <c r="B12" s="115"/>
      <c r="C12" s="115"/>
      <c r="D12" s="115"/>
      <c r="E12" s="119">
        <v>24</v>
      </c>
      <c r="F12" s="119"/>
      <c r="G12" s="119"/>
      <c r="H12" s="76" t="s">
        <v>13</v>
      </c>
      <c r="I12" s="72"/>
      <c r="J12" s="72"/>
      <c r="K12" s="72"/>
      <c r="L12" s="72"/>
      <c r="M12" s="72"/>
      <c r="N12" s="72"/>
      <c r="O12" s="72"/>
      <c r="P12" s="72"/>
      <c r="Q12" s="73"/>
      <c r="R12" s="73"/>
    </row>
    <row r="13" spans="1:19" ht="15.75" x14ac:dyDescent="0.25">
      <c r="A13" s="75"/>
      <c r="B13" s="76"/>
      <c r="C13" s="76"/>
      <c r="D13" s="76"/>
      <c r="E13" s="77"/>
      <c r="F13" s="77"/>
      <c r="G13" s="78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73"/>
    </row>
    <row r="14" spans="1:19" ht="15.75" x14ac:dyDescent="0.25">
      <c r="A14" s="115" t="s">
        <v>370</v>
      </c>
      <c r="B14" s="115"/>
      <c r="C14" s="115"/>
      <c r="D14" s="115"/>
      <c r="E14" s="119">
        <v>100</v>
      </c>
      <c r="F14" s="119"/>
      <c r="G14" s="119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73"/>
    </row>
    <row r="15" spans="1:19" x14ac:dyDescent="0.25">
      <c r="A15" s="71"/>
      <c r="B15" s="72"/>
      <c r="C15" s="72"/>
      <c r="D15" s="72"/>
      <c r="E15" s="74"/>
      <c r="F15" s="74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0" t="s">
        <v>17</v>
      </c>
      <c r="H16" s="121"/>
      <c r="I16" s="121"/>
      <c r="J16" s="121"/>
      <c r="K16" s="121"/>
      <c r="L16" s="121"/>
      <c r="M16" s="121"/>
      <c r="N16" s="121"/>
      <c r="O16" s="121"/>
      <c r="P16" s="124"/>
      <c r="Q16" s="23" t="s">
        <v>4</v>
      </c>
      <c r="R16" s="23" t="s">
        <v>10</v>
      </c>
      <c r="S16" s="82" t="s">
        <v>18</v>
      </c>
    </row>
    <row r="17" spans="1:19" x14ac:dyDescent="0.25">
      <c r="A17" s="26"/>
      <c r="B17" s="25"/>
      <c r="C17" s="25"/>
      <c r="D17" s="19"/>
      <c r="E17" s="68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81"/>
    </row>
    <row r="18" spans="1:19" x14ac:dyDescent="0.25">
      <c r="A18" s="21">
        <f>ROW(A1)</f>
        <v>1</v>
      </c>
      <c r="B18" s="80" t="s">
        <v>458</v>
      </c>
      <c r="C18" s="80" t="s">
        <v>459</v>
      </c>
      <c r="D18" s="80" t="s">
        <v>33</v>
      </c>
      <c r="E18" s="63" t="s">
        <v>456</v>
      </c>
      <c r="F18" s="65" t="s">
        <v>503</v>
      </c>
      <c r="G18" s="19">
        <v>7</v>
      </c>
      <c r="H18" s="19">
        <v>4</v>
      </c>
      <c r="I18" s="19">
        <v>4</v>
      </c>
      <c r="J18" s="19">
        <v>2</v>
      </c>
      <c r="K18" s="19">
        <v>6</v>
      </c>
      <c r="L18" s="19">
        <v>6</v>
      </c>
      <c r="M18" s="19">
        <v>6</v>
      </c>
      <c r="N18" s="19">
        <v>6</v>
      </c>
      <c r="O18" s="19">
        <v>10</v>
      </c>
      <c r="P18" s="19"/>
      <c r="Q18" s="21">
        <f t="shared" ref="Q18:Q37" si="0">SUM(G18:P18)</f>
        <v>51</v>
      </c>
      <c r="R18" s="8">
        <f t="shared" ref="R18:R37" si="1">Q18/$E$14</f>
        <v>0.51</v>
      </c>
      <c r="S18" s="81" t="s">
        <v>113</v>
      </c>
    </row>
    <row r="19" spans="1:19" x14ac:dyDescent="0.25">
      <c r="A19" s="21">
        <v>2</v>
      </c>
      <c r="B19" s="80" t="s">
        <v>467</v>
      </c>
      <c r="C19" s="80" t="s">
        <v>43</v>
      </c>
      <c r="D19" s="80" t="s">
        <v>36</v>
      </c>
      <c r="E19" s="69" t="s">
        <v>456</v>
      </c>
      <c r="F19" s="65" t="s">
        <v>489</v>
      </c>
      <c r="G19" s="19">
        <v>5</v>
      </c>
      <c r="H19" s="79">
        <v>2</v>
      </c>
      <c r="I19" s="19">
        <v>2</v>
      </c>
      <c r="J19" s="19">
        <v>3</v>
      </c>
      <c r="K19" s="19">
        <v>10</v>
      </c>
      <c r="L19" s="19">
        <v>4</v>
      </c>
      <c r="M19" s="19">
        <v>0</v>
      </c>
      <c r="N19" s="19">
        <v>2</v>
      </c>
      <c r="O19" s="19">
        <v>6</v>
      </c>
      <c r="P19" s="19"/>
      <c r="Q19" s="21">
        <f t="shared" si="0"/>
        <v>34</v>
      </c>
      <c r="R19" s="8">
        <f t="shared" si="1"/>
        <v>0.34</v>
      </c>
      <c r="S19" s="81" t="s">
        <v>114</v>
      </c>
    </row>
    <row r="20" spans="1:19" x14ac:dyDescent="0.25">
      <c r="A20" s="21">
        <v>3</v>
      </c>
      <c r="B20" s="80" t="s">
        <v>479</v>
      </c>
      <c r="C20" s="80" t="s">
        <v>480</v>
      </c>
      <c r="D20" s="80" t="s">
        <v>45</v>
      </c>
      <c r="E20" s="69" t="s">
        <v>456</v>
      </c>
      <c r="F20" s="65" t="s">
        <v>494</v>
      </c>
      <c r="G20" s="19">
        <v>3</v>
      </c>
      <c r="H20" s="19">
        <v>4</v>
      </c>
      <c r="I20" s="19">
        <v>2</v>
      </c>
      <c r="J20" s="19">
        <v>3</v>
      </c>
      <c r="K20" s="19">
        <v>4</v>
      </c>
      <c r="L20" s="19">
        <v>6</v>
      </c>
      <c r="M20" s="19">
        <v>0</v>
      </c>
      <c r="N20" s="19">
        <v>4</v>
      </c>
      <c r="O20" s="19">
        <v>8</v>
      </c>
      <c r="P20" s="19"/>
      <c r="Q20" s="21">
        <f t="shared" si="0"/>
        <v>34</v>
      </c>
      <c r="R20" s="8">
        <f t="shared" si="1"/>
        <v>0.34</v>
      </c>
      <c r="S20" s="81" t="s">
        <v>114</v>
      </c>
    </row>
    <row r="21" spans="1:19" x14ac:dyDescent="0.25">
      <c r="A21" s="21">
        <v>4</v>
      </c>
      <c r="B21" s="80" t="s">
        <v>468</v>
      </c>
      <c r="C21" s="80" t="s">
        <v>24</v>
      </c>
      <c r="D21" s="80" t="s">
        <v>58</v>
      </c>
      <c r="E21" s="70" t="s">
        <v>456</v>
      </c>
      <c r="F21" s="65" t="s">
        <v>488</v>
      </c>
      <c r="G21" s="19">
        <v>7</v>
      </c>
      <c r="H21" s="79">
        <v>2</v>
      </c>
      <c r="I21" s="19">
        <v>0</v>
      </c>
      <c r="J21" s="19">
        <v>1</v>
      </c>
      <c r="K21" s="19">
        <v>6</v>
      </c>
      <c r="L21" s="19">
        <v>0</v>
      </c>
      <c r="M21" s="19">
        <v>0</v>
      </c>
      <c r="N21" s="19">
        <v>0</v>
      </c>
      <c r="O21" s="19">
        <v>10</v>
      </c>
      <c r="P21" s="19"/>
      <c r="Q21" s="21">
        <f t="shared" si="0"/>
        <v>26</v>
      </c>
      <c r="R21" s="8">
        <f t="shared" si="1"/>
        <v>0.26</v>
      </c>
      <c r="S21" s="81" t="s">
        <v>114</v>
      </c>
    </row>
    <row r="22" spans="1:19" x14ac:dyDescent="0.25">
      <c r="A22" s="21">
        <f>ROW(A5)</f>
        <v>5</v>
      </c>
      <c r="B22" s="80" t="s">
        <v>466</v>
      </c>
      <c r="C22" s="80" t="s">
        <v>86</v>
      </c>
      <c r="D22" s="80" t="s">
        <v>33</v>
      </c>
      <c r="E22" s="70" t="s">
        <v>456</v>
      </c>
      <c r="F22" s="65" t="s">
        <v>501</v>
      </c>
      <c r="G22" s="19">
        <v>5</v>
      </c>
      <c r="H22" s="19">
        <v>2</v>
      </c>
      <c r="I22" s="19">
        <v>2</v>
      </c>
      <c r="J22" s="19">
        <v>2</v>
      </c>
      <c r="K22" s="19">
        <v>4</v>
      </c>
      <c r="L22" s="19">
        <v>2</v>
      </c>
      <c r="M22" s="19">
        <v>0</v>
      </c>
      <c r="N22" s="19">
        <v>0</v>
      </c>
      <c r="O22" s="19">
        <v>8</v>
      </c>
      <c r="P22" s="19"/>
      <c r="Q22" s="21">
        <f t="shared" si="0"/>
        <v>25</v>
      </c>
      <c r="R22" s="8">
        <f t="shared" si="1"/>
        <v>0.25</v>
      </c>
      <c r="S22" s="81" t="s">
        <v>114</v>
      </c>
    </row>
    <row r="23" spans="1:19" x14ac:dyDescent="0.25">
      <c r="A23" s="21">
        <f>ROW(A6)</f>
        <v>6</v>
      </c>
      <c r="B23" s="80" t="s">
        <v>462</v>
      </c>
      <c r="C23" s="80" t="s">
        <v>90</v>
      </c>
      <c r="D23" s="80" t="s">
        <v>441</v>
      </c>
      <c r="E23" s="65" t="s">
        <v>456</v>
      </c>
      <c r="F23" s="65" t="s">
        <v>485</v>
      </c>
      <c r="G23" s="19">
        <v>5</v>
      </c>
      <c r="H23" s="19">
        <v>4</v>
      </c>
      <c r="I23" s="19">
        <v>2</v>
      </c>
      <c r="J23" s="19">
        <v>2</v>
      </c>
      <c r="K23" s="19">
        <v>0</v>
      </c>
      <c r="L23" s="19">
        <v>0</v>
      </c>
      <c r="M23" s="19">
        <v>2</v>
      </c>
      <c r="N23" s="19">
        <v>0</v>
      </c>
      <c r="O23" s="19">
        <v>8</v>
      </c>
      <c r="P23" s="19"/>
      <c r="Q23" s="21">
        <f t="shared" si="0"/>
        <v>23</v>
      </c>
      <c r="R23" s="8">
        <f t="shared" si="1"/>
        <v>0.23</v>
      </c>
      <c r="S23" s="81" t="s">
        <v>114</v>
      </c>
    </row>
    <row r="24" spans="1:19" x14ac:dyDescent="0.25">
      <c r="A24" s="21">
        <f t="shared" ref="A24:A33" si="2">ROW(A9)</f>
        <v>9</v>
      </c>
      <c r="B24" s="80" t="s">
        <v>473</v>
      </c>
      <c r="C24" s="80" t="s">
        <v>89</v>
      </c>
      <c r="D24" s="80" t="s">
        <v>23</v>
      </c>
      <c r="E24" s="69" t="s">
        <v>456</v>
      </c>
      <c r="F24" s="65" t="s">
        <v>495</v>
      </c>
      <c r="G24" s="19">
        <v>3</v>
      </c>
      <c r="H24" s="19">
        <v>0</v>
      </c>
      <c r="I24" s="19">
        <v>2</v>
      </c>
      <c r="J24" s="19">
        <v>0</v>
      </c>
      <c r="K24" s="19">
        <v>4</v>
      </c>
      <c r="L24" s="19">
        <v>0</v>
      </c>
      <c r="M24" s="19">
        <v>0</v>
      </c>
      <c r="N24" s="19">
        <v>0</v>
      </c>
      <c r="O24" s="19">
        <v>14</v>
      </c>
      <c r="P24" s="19"/>
      <c r="Q24" s="21">
        <f t="shared" si="0"/>
        <v>23</v>
      </c>
      <c r="R24" s="8">
        <f t="shared" si="1"/>
        <v>0.23</v>
      </c>
      <c r="S24" s="81" t="s">
        <v>114</v>
      </c>
    </row>
    <row r="25" spans="1:19" x14ac:dyDescent="0.25">
      <c r="A25" s="21">
        <f t="shared" si="2"/>
        <v>10</v>
      </c>
      <c r="B25" s="80" t="s">
        <v>476</v>
      </c>
      <c r="C25" s="80" t="s">
        <v>111</v>
      </c>
      <c r="D25" s="80" t="s">
        <v>58</v>
      </c>
      <c r="E25" s="69" t="s">
        <v>456</v>
      </c>
      <c r="F25" s="65" t="s">
        <v>491</v>
      </c>
      <c r="G25" s="19">
        <v>8</v>
      </c>
      <c r="H25" s="19">
        <v>2</v>
      </c>
      <c r="I25" s="19">
        <v>0</v>
      </c>
      <c r="J25" s="19">
        <v>2</v>
      </c>
      <c r="K25" s="19">
        <v>0</v>
      </c>
      <c r="L25" s="19">
        <v>4</v>
      </c>
      <c r="M25" s="19">
        <v>0</v>
      </c>
      <c r="N25" s="19">
        <v>0</v>
      </c>
      <c r="O25" s="19">
        <v>4</v>
      </c>
      <c r="P25" s="19"/>
      <c r="Q25" s="21">
        <f t="shared" si="0"/>
        <v>20</v>
      </c>
      <c r="R25" s="8">
        <f t="shared" si="1"/>
        <v>0.2</v>
      </c>
      <c r="S25" s="81" t="s">
        <v>114</v>
      </c>
    </row>
    <row r="26" spans="1:19" x14ac:dyDescent="0.25">
      <c r="A26" s="21">
        <f t="shared" si="2"/>
        <v>11</v>
      </c>
      <c r="B26" s="80" t="s">
        <v>460</v>
      </c>
      <c r="C26" s="80" t="s">
        <v>123</v>
      </c>
      <c r="D26" s="80" t="s">
        <v>461</v>
      </c>
      <c r="E26" s="63" t="s">
        <v>456</v>
      </c>
      <c r="F26" s="65" t="s">
        <v>493</v>
      </c>
      <c r="G26" s="19">
        <v>5</v>
      </c>
      <c r="H26" s="19">
        <v>4</v>
      </c>
      <c r="I26" s="19">
        <v>0</v>
      </c>
      <c r="J26" s="19">
        <v>0</v>
      </c>
      <c r="K26" s="19">
        <v>0</v>
      </c>
      <c r="L26" s="19">
        <v>4</v>
      </c>
      <c r="M26" s="19">
        <v>0</v>
      </c>
      <c r="N26" s="19">
        <v>0</v>
      </c>
      <c r="O26" s="19">
        <v>6</v>
      </c>
      <c r="P26" s="19"/>
      <c r="Q26" s="21">
        <f t="shared" si="0"/>
        <v>19</v>
      </c>
      <c r="R26" s="8">
        <f t="shared" si="1"/>
        <v>0.19</v>
      </c>
      <c r="S26" s="81" t="s">
        <v>114</v>
      </c>
    </row>
    <row r="27" spans="1:19" x14ac:dyDescent="0.25">
      <c r="A27" s="21">
        <f t="shared" si="2"/>
        <v>12</v>
      </c>
      <c r="B27" s="80" t="s">
        <v>469</v>
      </c>
      <c r="C27" s="80" t="s">
        <v>82</v>
      </c>
      <c r="D27" s="80" t="s">
        <v>62</v>
      </c>
      <c r="E27" s="69" t="s">
        <v>456</v>
      </c>
      <c r="F27" s="65" t="s">
        <v>496</v>
      </c>
      <c r="G27" s="19">
        <v>8</v>
      </c>
      <c r="H27" s="79">
        <v>2</v>
      </c>
      <c r="I27" s="19">
        <v>2</v>
      </c>
      <c r="J27" s="19">
        <v>1</v>
      </c>
      <c r="K27" s="19">
        <v>0</v>
      </c>
      <c r="L27" s="19">
        <v>2</v>
      </c>
      <c r="M27" s="19">
        <v>0</v>
      </c>
      <c r="N27" s="19">
        <v>0</v>
      </c>
      <c r="O27" s="19">
        <v>4</v>
      </c>
      <c r="P27" s="19"/>
      <c r="Q27" s="21">
        <f t="shared" si="0"/>
        <v>19</v>
      </c>
      <c r="R27" s="8">
        <f t="shared" si="1"/>
        <v>0.19</v>
      </c>
      <c r="S27" s="81" t="s">
        <v>114</v>
      </c>
    </row>
    <row r="28" spans="1:19" x14ac:dyDescent="0.25">
      <c r="A28" s="21">
        <f t="shared" si="2"/>
        <v>13</v>
      </c>
      <c r="B28" s="80" t="s">
        <v>463</v>
      </c>
      <c r="C28" s="80" t="s">
        <v>464</v>
      </c>
      <c r="D28" s="80" t="s">
        <v>465</v>
      </c>
      <c r="E28" s="69" t="s">
        <v>456</v>
      </c>
      <c r="F28" s="65" t="s">
        <v>504</v>
      </c>
      <c r="G28" s="19">
        <v>7</v>
      </c>
      <c r="H28" s="19">
        <v>2</v>
      </c>
      <c r="I28" s="19">
        <v>0</v>
      </c>
      <c r="J28" s="19">
        <v>1</v>
      </c>
      <c r="K28" s="19">
        <v>2</v>
      </c>
      <c r="L28" s="19">
        <v>0</v>
      </c>
      <c r="M28" s="19">
        <v>0</v>
      </c>
      <c r="N28" s="19">
        <v>0</v>
      </c>
      <c r="O28" s="19">
        <v>6</v>
      </c>
      <c r="P28" s="19"/>
      <c r="Q28" s="21">
        <f t="shared" si="0"/>
        <v>18</v>
      </c>
      <c r="R28" s="8">
        <f t="shared" si="1"/>
        <v>0.18</v>
      </c>
      <c r="S28" s="81" t="s">
        <v>114</v>
      </c>
    </row>
    <row r="29" spans="1:19" x14ac:dyDescent="0.25">
      <c r="A29" s="21">
        <f t="shared" si="2"/>
        <v>14</v>
      </c>
      <c r="B29" s="80" t="s">
        <v>457</v>
      </c>
      <c r="C29" s="80" t="s">
        <v>90</v>
      </c>
      <c r="D29" s="80" t="s">
        <v>32</v>
      </c>
      <c r="E29" s="63" t="s">
        <v>456</v>
      </c>
      <c r="F29" s="65" t="s">
        <v>487</v>
      </c>
      <c r="G29" s="19">
        <v>5</v>
      </c>
      <c r="H29" s="19">
        <v>2</v>
      </c>
      <c r="I29" s="19">
        <v>2</v>
      </c>
      <c r="J29" s="19">
        <v>4</v>
      </c>
      <c r="K29" s="19">
        <v>0</v>
      </c>
      <c r="L29" s="19">
        <v>0</v>
      </c>
      <c r="M29" s="19">
        <v>0</v>
      </c>
      <c r="N29" s="19">
        <v>0</v>
      </c>
      <c r="O29" s="19">
        <v>4</v>
      </c>
      <c r="P29" s="19"/>
      <c r="Q29" s="21">
        <f t="shared" si="0"/>
        <v>17</v>
      </c>
      <c r="R29" s="8">
        <f t="shared" si="1"/>
        <v>0.17</v>
      </c>
      <c r="S29" s="81" t="s">
        <v>114</v>
      </c>
    </row>
    <row r="30" spans="1:19" x14ac:dyDescent="0.25">
      <c r="A30" s="21">
        <f t="shared" si="2"/>
        <v>15</v>
      </c>
      <c r="B30" s="80" t="s">
        <v>46</v>
      </c>
      <c r="C30" s="80" t="s">
        <v>470</v>
      </c>
      <c r="D30" s="80" t="s">
        <v>58</v>
      </c>
      <c r="E30" s="69" t="s">
        <v>456</v>
      </c>
      <c r="F30" s="65" t="s">
        <v>500</v>
      </c>
      <c r="G30" s="19">
        <v>6</v>
      </c>
      <c r="H30" s="19">
        <v>4</v>
      </c>
      <c r="I30" s="19">
        <v>0</v>
      </c>
      <c r="J30" s="19">
        <v>1</v>
      </c>
      <c r="K30" s="19">
        <v>0</v>
      </c>
      <c r="L30" s="19">
        <v>2</v>
      </c>
      <c r="M30" s="19">
        <v>0</v>
      </c>
      <c r="N30" s="19">
        <v>0</v>
      </c>
      <c r="O30" s="19">
        <v>4</v>
      </c>
      <c r="P30" s="19"/>
      <c r="Q30" s="21">
        <f t="shared" si="0"/>
        <v>17</v>
      </c>
      <c r="R30" s="8">
        <f t="shared" si="1"/>
        <v>0.17</v>
      </c>
      <c r="S30" s="81" t="s">
        <v>114</v>
      </c>
    </row>
    <row r="31" spans="1:19" x14ac:dyDescent="0.25">
      <c r="A31" s="21">
        <f t="shared" si="2"/>
        <v>16</v>
      </c>
      <c r="B31" s="80" t="s">
        <v>478</v>
      </c>
      <c r="C31" s="80" t="s">
        <v>92</v>
      </c>
      <c r="D31" s="80" t="s">
        <v>58</v>
      </c>
      <c r="E31" s="69" t="s">
        <v>456</v>
      </c>
      <c r="F31" s="65" t="s">
        <v>486</v>
      </c>
      <c r="G31" s="19">
        <v>5</v>
      </c>
      <c r="H31" s="19">
        <v>2</v>
      </c>
      <c r="I31" s="19">
        <v>0</v>
      </c>
      <c r="J31" s="19">
        <v>1</v>
      </c>
      <c r="K31" s="19">
        <v>0</v>
      </c>
      <c r="L31" s="19">
        <v>4</v>
      </c>
      <c r="M31" s="19">
        <v>0</v>
      </c>
      <c r="N31" s="19">
        <v>0</v>
      </c>
      <c r="O31" s="19">
        <v>4</v>
      </c>
      <c r="P31" s="19"/>
      <c r="Q31" s="21">
        <f t="shared" si="0"/>
        <v>16</v>
      </c>
      <c r="R31" s="8">
        <f t="shared" si="1"/>
        <v>0.16</v>
      </c>
      <c r="S31" s="81" t="s">
        <v>114</v>
      </c>
    </row>
    <row r="32" spans="1:19" x14ac:dyDescent="0.25">
      <c r="A32" s="21">
        <f t="shared" si="2"/>
        <v>17</v>
      </c>
      <c r="B32" s="80" t="s">
        <v>474</v>
      </c>
      <c r="C32" s="80" t="s">
        <v>92</v>
      </c>
      <c r="D32" s="80" t="s">
        <v>51</v>
      </c>
      <c r="E32" s="69" t="s">
        <v>456</v>
      </c>
      <c r="F32" s="65" t="s">
        <v>497</v>
      </c>
      <c r="G32" s="19">
        <v>5</v>
      </c>
      <c r="H32" s="19">
        <v>2</v>
      </c>
      <c r="I32" s="19">
        <v>0</v>
      </c>
      <c r="J32" s="19">
        <v>2</v>
      </c>
      <c r="K32" s="19">
        <v>0</v>
      </c>
      <c r="L32" s="19">
        <v>0</v>
      </c>
      <c r="M32" s="19">
        <v>4</v>
      </c>
      <c r="N32" s="19">
        <v>0</v>
      </c>
      <c r="O32" s="19">
        <v>2</v>
      </c>
      <c r="P32" s="19"/>
      <c r="Q32" s="21">
        <f t="shared" si="0"/>
        <v>15</v>
      </c>
      <c r="R32" s="8">
        <f t="shared" si="1"/>
        <v>0.15</v>
      </c>
      <c r="S32" s="81" t="s">
        <v>114</v>
      </c>
    </row>
    <row r="33" spans="1:19" x14ac:dyDescent="0.25">
      <c r="A33" s="21">
        <f t="shared" si="2"/>
        <v>18</v>
      </c>
      <c r="B33" s="80" t="s">
        <v>481</v>
      </c>
      <c r="C33" s="80" t="s">
        <v>482</v>
      </c>
      <c r="D33" s="80" t="s">
        <v>58</v>
      </c>
      <c r="E33" s="69" t="s">
        <v>483</v>
      </c>
      <c r="F33" s="65" t="s">
        <v>492</v>
      </c>
      <c r="G33" s="19">
        <v>3</v>
      </c>
      <c r="H33" s="19">
        <v>2</v>
      </c>
      <c r="I33" s="19">
        <v>2</v>
      </c>
      <c r="J33" s="19">
        <v>0</v>
      </c>
      <c r="K33" s="19">
        <v>0</v>
      </c>
      <c r="L33" s="19">
        <v>0</v>
      </c>
      <c r="M33" s="19">
        <v>2</v>
      </c>
      <c r="N33" s="19">
        <v>0</v>
      </c>
      <c r="O33" s="19">
        <v>4</v>
      </c>
      <c r="P33" s="19"/>
      <c r="Q33" s="21">
        <f t="shared" si="0"/>
        <v>13</v>
      </c>
      <c r="R33" s="8">
        <f t="shared" si="1"/>
        <v>0.13</v>
      </c>
      <c r="S33" s="81" t="s">
        <v>114</v>
      </c>
    </row>
    <row r="34" spans="1:19" x14ac:dyDescent="0.25">
      <c r="A34" s="21">
        <f t="shared" ref="A34:A37" si="3">ROW(A21)</f>
        <v>21</v>
      </c>
      <c r="B34" s="80" t="s">
        <v>475</v>
      </c>
      <c r="C34" s="80" t="s">
        <v>34</v>
      </c>
      <c r="D34" s="80" t="s">
        <v>436</v>
      </c>
      <c r="E34" s="69" t="s">
        <v>456</v>
      </c>
      <c r="F34" s="65" t="s">
        <v>498</v>
      </c>
      <c r="G34" s="19">
        <v>4</v>
      </c>
      <c r="H34" s="19">
        <v>0</v>
      </c>
      <c r="I34" s="19">
        <v>2</v>
      </c>
      <c r="J34" s="19">
        <v>1</v>
      </c>
      <c r="K34" s="19">
        <v>0</v>
      </c>
      <c r="L34" s="19">
        <v>0</v>
      </c>
      <c r="M34" s="19">
        <v>4</v>
      </c>
      <c r="N34" s="19">
        <v>0</v>
      </c>
      <c r="O34" s="19">
        <v>2</v>
      </c>
      <c r="P34" s="19"/>
      <c r="Q34" s="21">
        <f t="shared" si="0"/>
        <v>13</v>
      </c>
      <c r="R34" s="8">
        <f t="shared" si="1"/>
        <v>0.13</v>
      </c>
      <c r="S34" s="81" t="s">
        <v>114</v>
      </c>
    </row>
    <row r="35" spans="1:19" x14ac:dyDescent="0.25">
      <c r="A35" s="21">
        <f t="shared" si="3"/>
        <v>22</v>
      </c>
      <c r="B35" s="80" t="s">
        <v>484</v>
      </c>
      <c r="C35" s="80" t="s">
        <v>82</v>
      </c>
      <c r="D35" s="80" t="s">
        <v>72</v>
      </c>
      <c r="E35" s="69" t="s">
        <v>483</v>
      </c>
      <c r="F35" s="65" t="s">
        <v>502</v>
      </c>
      <c r="G35" s="19">
        <v>2</v>
      </c>
      <c r="H35" s="19">
        <v>2</v>
      </c>
      <c r="I35" s="19">
        <v>2</v>
      </c>
      <c r="J35" s="19">
        <v>1</v>
      </c>
      <c r="K35" s="19">
        <v>0</v>
      </c>
      <c r="L35" s="19">
        <v>2</v>
      </c>
      <c r="M35" s="19">
        <v>0</v>
      </c>
      <c r="N35" s="19">
        <v>2</v>
      </c>
      <c r="O35" s="19">
        <v>2</v>
      </c>
      <c r="P35" s="19"/>
      <c r="Q35" s="21">
        <f t="shared" si="0"/>
        <v>13</v>
      </c>
      <c r="R35" s="8">
        <f t="shared" si="1"/>
        <v>0.13</v>
      </c>
      <c r="S35" s="81" t="s">
        <v>114</v>
      </c>
    </row>
    <row r="36" spans="1:19" x14ac:dyDescent="0.25">
      <c r="A36" s="21">
        <f t="shared" si="3"/>
        <v>23</v>
      </c>
      <c r="B36" s="80" t="s">
        <v>477</v>
      </c>
      <c r="C36" s="80" t="s">
        <v>69</v>
      </c>
      <c r="D36" s="80" t="s">
        <v>87</v>
      </c>
      <c r="E36" s="69" t="s">
        <v>456</v>
      </c>
      <c r="F36" s="65" t="s">
        <v>490</v>
      </c>
      <c r="G36" s="19">
        <v>2</v>
      </c>
      <c r="H36" s="19">
        <v>2</v>
      </c>
      <c r="I36" s="19">
        <v>0</v>
      </c>
      <c r="J36" s="19">
        <v>0</v>
      </c>
      <c r="K36" s="19">
        <v>0</v>
      </c>
      <c r="L36" s="19">
        <v>0</v>
      </c>
      <c r="M36" s="19">
        <v>2</v>
      </c>
      <c r="N36" s="19">
        <v>0</v>
      </c>
      <c r="O36" s="19">
        <v>2</v>
      </c>
      <c r="P36" s="19"/>
      <c r="Q36" s="21">
        <f t="shared" si="0"/>
        <v>8</v>
      </c>
      <c r="R36" s="8">
        <f t="shared" si="1"/>
        <v>0.08</v>
      </c>
      <c r="S36" s="81" t="s">
        <v>114</v>
      </c>
    </row>
    <row r="37" spans="1:19" x14ac:dyDescent="0.25">
      <c r="A37" s="21">
        <f t="shared" si="3"/>
        <v>24</v>
      </c>
      <c r="B37" s="80" t="s">
        <v>471</v>
      </c>
      <c r="C37" s="80" t="s">
        <v>472</v>
      </c>
      <c r="D37" s="80" t="s">
        <v>62</v>
      </c>
      <c r="E37" s="69" t="s">
        <v>456</v>
      </c>
      <c r="F37" s="65" t="s">
        <v>499</v>
      </c>
      <c r="G37" s="19">
        <v>4</v>
      </c>
      <c r="H37" s="19">
        <v>0</v>
      </c>
      <c r="I37" s="19">
        <v>0</v>
      </c>
      <c r="J37" s="19">
        <v>3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/>
      <c r="Q37" s="21">
        <f t="shared" si="0"/>
        <v>7</v>
      </c>
      <c r="R37" s="8">
        <f t="shared" si="1"/>
        <v>7.0000000000000007E-2</v>
      </c>
      <c r="S37" s="81" t="s">
        <v>114</v>
      </c>
    </row>
    <row r="38" spans="1:19" ht="19.899999999999999" customHeight="1" x14ac:dyDescent="0.25">
      <c r="A38" s="58"/>
      <c r="B38" s="17"/>
      <c r="C38" s="17"/>
      <c r="D38" s="17"/>
      <c r="E38" s="11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58"/>
      <c r="R38" s="7"/>
    </row>
    <row r="39" spans="1:19" ht="20.25" customHeight="1" x14ac:dyDescent="0.25">
      <c r="A39" s="33"/>
      <c r="B39" s="33"/>
      <c r="C39" s="33"/>
      <c r="D39" s="11"/>
      <c r="E39" s="11"/>
      <c r="F39" s="11"/>
      <c r="G39" s="17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9" ht="15.75" x14ac:dyDescent="0.25">
      <c r="A40" s="3" t="s">
        <v>366</v>
      </c>
      <c r="B40" s="44"/>
      <c r="C40" s="52"/>
      <c r="D40" s="122" t="s">
        <v>505</v>
      </c>
      <c r="E40" s="122"/>
      <c r="F40" s="56"/>
      <c r="G40" s="17"/>
      <c r="H40" s="50"/>
      <c r="I40" s="50"/>
      <c r="J40" s="50"/>
      <c r="K40" s="50"/>
      <c r="L40" s="50"/>
      <c r="M40" s="50"/>
      <c r="N40" s="50"/>
      <c r="O40" s="50"/>
      <c r="P40" s="50"/>
      <c r="Q40" s="62"/>
    </row>
    <row r="41" spans="1:19" ht="19.899999999999999" customHeight="1" x14ac:dyDescent="0.25">
      <c r="A41" s="2"/>
      <c r="B41" s="2"/>
      <c r="C41" s="61" t="s">
        <v>367</v>
      </c>
      <c r="D41" s="114" t="s">
        <v>359</v>
      </c>
      <c r="E41" s="114"/>
      <c r="F41" s="114"/>
      <c r="G41" s="17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9" ht="19.899999999999999" customHeight="1" x14ac:dyDescent="0.25">
      <c r="A42" s="3" t="s">
        <v>368</v>
      </c>
      <c r="B42" s="44"/>
      <c r="C42" s="52"/>
      <c r="D42" s="122" t="s">
        <v>506</v>
      </c>
      <c r="E42" s="122"/>
      <c r="F42" s="57"/>
      <c r="G42" s="17"/>
      <c r="H42" s="50"/>
      <c r="I42" s="50"/>
      <c r="J42" s="50"/>
      <c r="K42" s="50"/>
      <c r="L42" s="50"/>
      <c r="M42" s="50"/>
      <c r="N42" s="50"/>
      <c r="O42" s="50"/>
      <c r="P42" s="50"/>
      <c r="Q42" s="62"/>
    </row>
    <row r="43" spans="1:19" ht="19.899999999999999" customHeight="1" x14ac:dyDescent="0.25">
      <c r="A43" s="44"/>
      <c r="B43" s="44"/>
      <c r="C43" s="61" t="s">
        <v>367</v>
      </c>
      <c r="D43" s="114" t="s">
        <v>359</v>
      </c>
      <c r="E43" s="114"/>
      <c r="F43" s="114"/>
      <c r="G43" s="17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9" ht="19.899999999999999" customHeight="1" x14ac:dyDescent="0.25"/>
  </sheetData>
  <autoFilter ref="A16:S37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sortState ref="B18:R37">
    <sortCondition descending="1" ref="R18:R37"/>
  </sortState>
  <mergeCells count="19">
    <mergeCell ref="D43:F43"/>
    <mergeCell ref="J8:R8"/>
    <mergeCell ref="A10:D10"/>
    <mergeCell ref="E10:G10"/>
    <mergeCell ref="A12:D12"/>
    <mergeCell ref="E12:G12"/>
    <mergeCell ref="A14:D14"/>
    <mergeCell ref="E14:G14"/>
    <mergeCell ref="G16:P16"/>
    <mergeCell ref="D40:E40"/>
    <mergeCell ref="D41:F41"/>
    <mergeCell ref="H41:Q41"/>
    <mergeCell ref="D42:E42"/>
    <mergeCell ref="J7:R7"/>
    <mergeCell ref="A1:R1"/>
    <mergeCell ref="A3:R3"/>
    <mergeCell ref="A5:I5"/>
    <mergeCell ref="J5:R5"/>
    <mergeCell ref="J6:R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2" fitToHeight="0" orientation="landscape" horizontalDpi="180" verticalDpi="180" r:id="rId1"/>
  <headerFooter>
    <oddFooter>&amp;C&amp;P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view="pageBreakPreview" topLeftCell="A15" zoomScaleSheetLayoutView="100" workbookViewId="0">
      <selection activeCell="U22" sqref="U22"/>
    </sheetView>
  </sheetViews>
  <sheetFormatPr defaultColWidth="9.140625"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6384" width="9.140625" style="44"/>
  </cols>
  <sheetData>
    <row r="1" spans="1:19" ht="15.75" x14ac:dyDescent="0.2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9" ht="15.75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9" ht="15.75" x14ac:dyDescent="0.25">
      <c r="A3" s="127" t="s">
        <v>454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9" ht="15.75" x14ac:dyDescent="0.25">
      <c r="A4" s="71"/>
      <c r="B4" s="72"/>
      <c r="C4" s="7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72"/>
      <c r="P4" s="72"/>
      <c r="Q4" s="73"/>
      <c r="R4" s="73"/>
    </row>
    <row r="5" spans="1:19" ht="18.75" x14ac:dyDescent="0.25">
      <c r="A5" s="112" t="s">
        <v>11</v>
      </c>
      <c r="B5" s="112"/>
      <c r="C5" s="112"/>
      <c r="D5" s="112"/>
      <c r="E5" s="112"/>
      <c r="F5" s="112"/>
      <c r="G5" s="112"/>
      <c r="H5" s="112"/>
      <c r="I5" s="112"/>
      <c r="J5" s="111" t="s">
        <v>455</v>
      </c>
      <c r="K5" s="111"/>
      <c r="L5" s="111"/>
      <c r="M5" s="111"/>
      <c r="N5" s="111"/>
      <c r="O5" s="111"/>
      <c r="P5" s="111"/>
      <c r="Q5" s="111"/>
      <c r="R5" s="111"/>
    </row>
    <row r="6" spans="1:19" x14ac:dyDescent="0.25">
      <c r="A6" s="71"/>
      <c r="B6" s="72"/>
      <c r="C6" s="72"/>
      <c r="D6" s="72"/>
      <c r="E6" s="74"/>
      <c r="F6" s="74"/>
      <c r="G6" s="72"/>
      <c r="H6" s="72"/>
      <c r="I6" s="72"/>
      <c r="J6" s="113" t="s">
        <v>5</v>
      </c>
      <c r="K6" s="113"/>
      <c r="L6" s="113"/>
      <c r="M6" s="113"/>
      <c r="N6" s="113"/>
      <c r="O6" s="113"/>
      <c r="P6" s="113"/>
      <c r="Q6" s="113"/>
      <c r="R6" s="113"/>
    </row>
    <row r="7" spans="1:19" ht="18.75" x14ac:dyDescent="0.25">
      <c r="A7" s="71"/>
      <c r="B7" s="72"/>
      <c r="C7" s="72"/>
      <c r="D7" s="72"/>
      <c r="E7" s="74"/>
      <c r="F7" s="74"/>
      <c r="G7" s="72"/>
      <c r="H7" s="72"/>
      <c r="I7" s="72"/>
      <c r="J7" s="111" t="s">
        <v>365</v>
      </c>
      <c r="K7" s="111"/>
      <c r="L7" s="111"/>
      <c r="M7" s="111"/>
      <c r="N7" s="111"/>
      <c r="O7" s="111"/>
      <c r="P7" s="111"/>
      <c r="Q7" s="111"/>
      <c r="R7" s="111"/>
    </row>
    <row r="8" spans="1:19" x14ac:dyDescent="0.25">
      <c r="A8" s="71"/>
      <c r="B8" s="72"/>
      <c r="C8" s="72"/>
      <c r="D8" s="72"/>
      <c r="E8" s="74"/>
      <c r="F8" s="74"/>
      <c r="G8" s="72"/>
      <c r="H8" s="72"/>
      <c r="I8" s="72"/>
      <c r="J8" s="113" t="s">
        <v>143</v>
      </c>
      <c r="K8" s="113"/>
      <c r="L8" s="113"/>
      <c r="M8" s="113"/>
      <c r="N8" s="113"/>
      <c r="O8" s="113"/>
      <c r="P8" s="113"/>
      <c r="Q8" s="113"/>
      <c r="R8" s="113"/>
    </row>
    <row r="9" spans="1:19" x14ac:dyDescent="0.25">
      <c r="A9" s="71"/>
      <c r="B9" s="72"/>
      <c r="C9" s="72"/>
      <c r="D9" s="72"/>
      <c r="E9" s="74"/>
      <c r="F9" s="74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73"/>
    </row>
    <row r="10" spans="1:19" ht="15.75" x14ac:dyDescent="0.25">
      <c r="A10" s="115" t="s">
        <v>6</v>
      </c>
      <c r="B10" s="115"/>
      <c r="C10" s="115"/>
      <c r="D10" s="115"/>
      <c r="E10" s="116">
        <v>45208</v>
      </c>
      <c r="F10" s="116"/>
      <c r="G10" s="117"/>
      <c r="H10" s="72"/>
      <c r="I10" s="72"/>
      <c r="J10" s="72"/>
      <c r="K10" s="72"/>
      <c r="L10" s="72"/>
      <c r="M10" s="72"/>
      <c r="N10" s="72"/>
      <c r="O10" s="72"/>
      <c r="P10" s="72"/>
      <c r="Q10" s="73"/>
      <c r="R10" s="73"/>
    </row>
    <row r="11" spans="1:19" ht="15.75" x14ac:dyDescent="0.25">
      <c r="A11" s="75"/>
      <c r="B11" s="76"/>
      <c r="C11" s="76"/>
      <c r="D11" s="76"/>
      <c r="E11" s="77"/>
      <c r="F11" s="77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73"/>
    </row>
    <row r="12" spans="1:19" ht="15.75" x14ac:dyDescent="0.25">
      <c r="A12" s="115" t="s">
        <v>369</v>
      </c>
      <c r="B12" s="115"/>
      <c r="C12" s="115"/>
      <c r="D12" s="115"/>
      <c r="E12" s="119">
        <v>22</v>
      </c>
      <c r="F12" s="119"/>
      <c r="G12" s="119"/>
      <c r="H12" s="76" t="s">
        <v>13</v>
      </c>
      <c r="I12" s="72"/>
      <c r="J12" s="72"/>
      <c r="K12" s="72"/>
      <c r="L12" s="72"/>
      <c r="M12" s="72"/>
      <c r="N12" s="72"/>
      <c r="O12" s="72"/>
      <c r="P12" s="72"/>
      <c r="Q12" s="73"/>
      <c r="R12" s="73"/>
    </row>
    <row r="13" spans="1:19" ht="15.75" x14ac:dyDescent="0.25">
      <c r="A13" s="75"/>
      <c r="B13" s="76"/>
      <c r="C13" s="76"/>
      <c r="D13" s="76"/>
      <c r="E13" s="77"/>
      <c r="F13" s="77"/>
      <c r="G13" s="78"/>
      <c r="H13" s="72"/>
      <c r="I13" s="72"/>
      <c r="J13" s="72"/>
      <c r="K13" s="72"/>
      <c r="L13" s="72"/>
      <c r="M13" s="72"/>
      <c r="N13" s="72"/>
      <c r="O13" s="72"/>
      <c r="P13" s="72"/>
      <c r="Q13" s="73"/>
      <c r="R13" s="73"/>
    </row>
    <row r="14" spans="1:19" ht="15.75" x14ac:dyDescent="0.25">
      <c r="A14" s="115" t="s">
        <v>370</v>
      </c>
      <c r="B14" s="115"/>
      <c r="C14" s="115"/>
      <c r="D14" s="115"/>
      <c r="E14" s="119">
        <v>100</v>
      </c>
      <c r="F14" s="119"/>
      <c r="G14" s="119"/>
      <c r="H14" s="72"/>
      <c r="I14" s="72"/>
      <c r="J14" s="72"/>
      <c r="K14" s="72"/>
      <c r="L14" s="72"/>
      <c r="M14" s="72"/>
      <c r="N14" s="72"/>
      <c r="O14" s="72"/>
      <c r="P14" s="72"/>
      <c r="Q14" s="73"/>
      <c r="R14" s="73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360</v>
      </c>
      <c r="F16" s="23" t="s">
        <v>139</v>
      </c>
      <c r="G16" s="120" t="s">
        <v>17</v>
      </c>
      <c r="H16" s="121"/>
      <c r="I16" s="121"/>
      <c r="J16" s="121"/>
      <c r="K16" s="121"/>
      <c r="L16" s="121"/>
      <c r="M16" s="121"/>
      <c r="N16" s="121"/>
      <c r="O16" s="121"/>
      <c r="P16" s="124"/>
      <c r="Q16" s="23" t="s">
        <v>4</v>
      </c>
      <c r="R16" s="23" t="s">
        <v>10</v>
      </c>
      <c r="S16" s="82" t="s">
        <v>592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81"/>
    </row>
    <row r="18" spans="1:19" x14ac:dyDescent="0.25">
      <c r="A18" s="21">
        <f>ROW(A1)</f>
        <v>1</v>
      </c>
      <c r="B18" s="80" t="s">
        <v>567</v>
      </c>
      <c r="C18" s="80" t="s">
        <v>415</v>
      </c>
      <c r="D18" s="80" t="s">
        <v>72</v>
      </c>
      <c r="E18" s="69" t="s">
        <v>456</v>
      </c>
      <c r="F18" s="41" t="s">
        <v>578</v>
      </c>
      <c r="G18" s="19">
        <v>6</v>
      </c>
      <c r="H18" s="19">
        <v>4</v>
      </c>
      <c r="I18" s="19">
        <v>2</v>
      </c>
      <c r="J18" s="19">
        <v>2</v>
      </c>
      <c r="K18" s="19">
        <v>0</v>
      </c>
      <c r="L18" s="19">
        <v>2</v>
      </c>
      <c r="M18" s="19">
        <v>6</v>
      </c>
      <c r="N18" s="19">
        <v>6</v>
      </c>
      <c r="O18" s="19">
        <v>6</v>
      </c>
      <c r="P18" s="19"/>
      <c r="Q18" s="21">
        <f t="shared" ref="Q18:Q35" si="0">SUM(G18:P18)</f>
        <v>34</v>
      </c>
      <c r="R18" s="8">
        <f t="shared" ref="R18:R35" si="1">Q18/$E$14</f>
        <v>0.34</v>
      </c>
      <c r="S18" s="81" t="s">
        <v>114</v>
      </c>
    </row>
    <row r="19" spans="1:19" x14ac:dyDescent="0.25">
      <c r="A19" s="21">
        <v>2</v>
      </c>
      <c r="B19" s="80" t="s">
        <v>568</v>
      </c>
      <c r="C19" s="80" t="s">
        <v>25</v>
      </c>
      <c r="D19" s="80" t="s">
        <v>52</v>
      </c>
      <c r="E19" s="69" t="s">
        <v>456</v>
      </c>
      <c r="F19" s="41" t="s">
        <v>580</v>
      </c>
      <c r="G19" s="19">
        <v>4</v>
      </c>
      <c r="H19" s="19">
        <v>2</v>
      </c>
      <c r="I19" s="19">
        <v>2</v>
      </c>
      <c r="J19" s="19">
        <v>2</v>
      </c>
      <c r="K19" s="19">
        <v>2</v>
      </c>
      <c r="L19" s="19">
        <v>4</v>
      </c>
      <c r="M19" s="19">
        <v>0</v>
      </c>
      <c r="N19" s="19">
        <v>0</v>
      </c>
      <c r="O19" s="19">
        <v>6</v>
      </c>
      <c r="P19" s="19"/>
      <c r="Q19" s="21">
        <f t="shared" si="0"/>
        <v>22</v>
      </c>
      <c r="R19" s="8">
        <f t="shared" si="1"/>
        <v>0.22</v>
      </c>
      <c r="S19" s="81" t="s">
        <v>114</v>
      </c>
    </row>
    <row r="20" spans="1:19" x14ac:dyDescent="0.25">
      <c r="A20" s="21">
        <v>3</v>
      </c>
      <c r="B20" s="80" t="s">
        <v>554</v>
      </c>
      <c r="C20" s="80" t="s">
        <v>66</v>
      </c>
      <c r="D20" s="80" t="s">
        <v>31</v>
      </c>
      <c r="E20" s="63" t="s">
        <v>456</v>
      </c>
      <c r="F20" s="41" t="s">
        <v>589</v>
      </c>
      <c r="G20" s="19">
        <v>6</v>
      </c>
      <c r="H20" s="19">
        <v>0</v>
      </c>
      <c r="I20" s="19">
        <v>0</v>
      </c>
      <c r="J20" s="19">
        <v>0</v>
      </c>
      <c r="K20" s="19">
        <v>4</v>
      </c>
      <c r="L20" s="19">
        <v>4</v>
      </c>
      <c r="M20" s="19">
        <v>0</v>
      </c>
      <c r="N20" s="19">
        <v>0</v>
      </c>
      <c r="O20" s="19">
        <v>8</v>
      </c>
      <c r="P20" s="19"/>
      <c r="Q20" s="21">
        <f t="shared" si="0"/>
        <v>22</v>
      </c>
      <c r="R20" s="8">
        <f t="shared" si="1"/>
        <v>0.22</v>
      </c>
      <c r="S20" s="81" t="s">
        <v>114</v>
      </c>
    </row>
    <row r="21" spans="1:19" x14ac:dyDescent="0.25">
      <c r="A21" s="21">
        <v>4</v>
      </c>
      <c r="B21" s="80" t="s">
        <v>557</v>
      </c>
      <c r="C21" s="80" t="s">
        <v>86</v>
      </c>
      <c r="D21" s="80" t="s">
        <v>33</v>
      </c>
      <c r="E21" s="70" t="s">
        <v>456</v>
      </c>
      <c r="F21" s="41" t="s">
        <v>577</v>
      </c>
      <c r="G21" s="19">
        <v>4</v>
      </c>
      <c r="H21" s="19">
        <v>2</v>
      </c>
      <c r="I21" s="19">
        <v>0</v>
      </c>
      <c r="J21" s="19">
        <v>1</v>
      </c>
      <c r="K21" s="19">
        <v>4</v>
      </c>
      <c r="L21" s="19">
        <v>2</v>
      </c>
      <c r="M21" s="19">
        <v>0</v>
      </c>
      <c r="N21" s="19">
        <v>0</v>
      </c>
      <c r="O21" s="19">
        <v>8</v>
      </c>
      <c r="P21" s="19"/>
      <c r="Q21" s="21">
        <f t="shared" si="0"/>
        <v>21</v>
      </c>
      <c r="R21" s="8">
        <f t="shared" si="1"/>
        <v>0.21</v>
      </c>
      <c r="S21" s="81" t="s">
        <v>114</v>
      </c>
    </row>
    <row r="22" spans="1:19" x14ac:dyDescent="0.25">
      <c r="A22" s="21">
        <f>ROW(A5)</f>
        <v>5</v>
      </c>
      <c r="B22" s="80" t="s">
        <v>566</v>
      </c>
      <c r="C22" s="80" t="s">
        <v>59</v>
      </c>
      <c r="D22" s="80" t="s">
        <v>36</v>
      </c>
      <c r="E22" s="70" t="s">
        <v>456</v>
      </c>
      <c r="F22" s="41" t="s">
        <v>586</v>
      </c>
      <c r="G22" s="19">
        <v>6</v>
      </c>
      <c r="H22" s="19">
        <v>2</v>
      </c>
      <c r="I22" s="19">
        <v>2</v>
      </c>
      <c r="J22" s="19">
        <v>1</v>
      </c>
      <c r="K22" s="19">
        <v>2</v>
      </c>
      <c r="L22" s="19">
        <v>2</v>
      </c>
      <c r="M22" s="19">
        <v>0</v>
      </c>
      <c r="N22" s="19">
        <v>0</v>
      </c>
      <c r="O22" s="19">
        <v>6</v>
      </c>
      <c r="P22" s="19"/>
      <c r="Q22" s="21">
        <f t="shared" si="0"/>
        <v>21</v>
      </c>
      <c r="R22" s="8">
        <f t="shared" si="1"/>
        <v>0.21</v>
      </c>
      <c r="S22" s="81" t="s">
        <v>114</v>
      </c>
    </row>
    <row r="23" spans="1:19" x14ac:dyDescent="0.25">
      <c r="A23" s="21">
        <f>ROW(A6)</f>
        <v>6</v>
      </c>
      <c r="B23" s="80" t="s">
        <v>555</v>
      </c>
      <c r="C23" s="80" t="s">
        <v>556</v>
      </c>
      <c r="D23" s="80" t="s">
        <v>62</v>
      </c>
      <c r="E23" s="85" t="s">
        <v>456</v>
      </c>
      <c r="F23" s="41" t="s">
        <v>590</v>
      </c>
      <c r="G23" s="19">
        <v>6</v>
      </c>
      <c r="H23" s="19">
        <v>2</v>
      </c>
      <c r="I23" s="19">
        <v>2</v>
      </c>
      <c r="J23" s="19">
        <v>1</v>
      </c>
      <c r="K23" s="19">
        <v>4</v>
      </c>
      <c r="L23" s="19">
        <v>0</v>
      </c>
      <c r="M23" s="19">
        <v>0</v>
      </c>
      <c r="N23" s="19">
        <v>0</v>
      </c>
      <c r="O23" s="19">
        <v>6</v>
      </c>
      <c r="P23" s="19"/>
      <c r="Q23" s="21">
        <f t="shared" si="0"/>
        <v>21</v>
      </c>
      <c r="R23" s="8">
        <f t="shared" si="1"/>
        <v>0.21</v>
      </c>
      <c r="S23" s="81" t="s">
        <v>114</v>
      </c>
    </row>
    <row r="24" spans="1:19" x14ac:dyDescent="0.25">
      <c r="A24" s="21">
        <f t="shared" ref="A24:A33" si="2">ROW(A9)</f>
        <v>9</v>
      </c>
      <c r="B24" s="80" t="s">
        <v>572</v>
      </c>
      <c r="C24" s="80" t="s">
        <v>60</v>
      </c>
      <c r="D24" s="83" t="s">
        <v>36</v>
      </c>
      <c r="E24" s="69" t="s">
        <v>483</v>
      </c>
      <c r="F24" s="41" t="s">
        <v>582</v>
      </c>
      <c r="G24" s="19">
        <v>3</v>
      </c>
      <c r="H24" s="19">
        <v>0</v>
      </c>
      <c r="I24" s="19">
        <v>2</v>
      </c>
      <c r="J24" s="19">
        <v>1</v>
      </c>
      <c r="K24" s="19">
        <v>4</v>
      </c>
      <c r="L24" s="19">
        <v>6</v>
      </c>
      <c r="M24" s="19">
        <v>0</v>
      </c>
      <c r="N24" s="19">
        <v>0</v>
      </c>
      <c r="O24" s="19">
        <v>4</v>
      </c>
      <c r="P24" s="19"/>
      <c r="Q24" s="21">
        <f t="shared" si="0"/>
        <v>20</v>
      </c>
      <c r="R24" s="8">
        <f t="shared" si="1"/>
        <v>0.2</v>
      </c>
      <c r="S24" s="81" t="s">
        <v>114</v>
      </c>
    </row>
    <row r="25" spans="1:19" x14ac:dyDescent="0.25">
      <c r="A25" s="21">
        <f t="shared" si="2"/>
        <v>10</v>
      </c>
      <c r="B25" s="80" t="s">
        <v>553</v>
      </c>
      <c r="C25" s="80" t="s">
        <v>44</v>
      </c>
      <c r="D25" s="80" t="s">
        <v>95</v>
      </c>
      <c r="E25" s="63" t="s">
        <v>456</v>
      </c>
      <c r="F25" s="41" t="s">
        <v>585</v>
      </c>
      <c r="G25" s="19">
        <v>4</v>
      </c>
      <c r="H25" s="19">
        <v>0</v>
      </c>
      <c r="I25" s="19">
        <v>0</v>
      </c>
      <c r="J25" s="19">
        <v>4</v>
      </c>
      <c r="K25" s="19">
        <v>2</v>
      </c>
      <c r="L25" s="19">
        <v>0</v>
      </c>
      <c r="M25" s="19">
        <v>2</v>
      </c>
      <c r="N25" s="19">
        <v>0</v>
      </c>
      <c r="O25" s="19">
        <v>6</v>
      </c>
      <c r="P25" s="19"/>
      <c r="Q25" s="21">
        <f t="shared" si="0"/>
        <v>18</v>
      </c>
      <c r="R25" s="8">
        <f t="shared" si="1"/>
        <v>0.18</v>
      </c>
      <c r="S25" s="81" t="s">
        <v>114</v>
      </c>
    </row>
    <row r="26" spans="1:19" x14ac:dyDescent="0.25">
      <c r="A26" s="21">
        <f t="shared" si="2"/>
        <v>11</v>
      </c>
      <c r="B26" s="80" t="s">
        <v>569</v>
      </c>
      <c r="C26" s="80" t="s">
        <v>66</v>
      </c>
      <c r="D26" s="80" t="s">
        <v>45</v>
      </c>
      <c r="E26" s="69" t="s">
        <v>483</v>
      </c>
      <c r="F26" s="41" t="s">
        <v>576</v>
      </c>
      <c r="G26" s="19">
        <v>5</v>
      </c>
      <c r="H26" s="19">
        <v>0</v>
      </c>
      <c r="I26" s="19">
        <v>2</v>
      </c>
      <c r="J26" s="19">
        <v>0</v>
      </c>
      <c r="K26" s="19">
        <v>6</v>
      </c>
      <c r="L26" s="19">
        <v>2</v>
      </c>
      <c r="M26" s="19">
        <v>0</v>
      </c>
      <c r="N26" s="19">
        <v>0</v>
      </c>
      <c r="O26" s="19">
        <v>2</v>
      </c>
      <c r="P26" s="19"/>
      <c r="Q26" s="21">
        <f t="shared" si="0"/>
        <v>17</v>
      </c>
      <c r="R26" s="8">
        <f t="shared" si="1"/>
        <v>0.17</v>
      </c>
      <c r="S26" s="81" t="s">
        <v>114</v>
      </c>
    </row>
    <row r="27" spans="1:19" x14ac:dyDescent="0.25">
      <c r="A27" s="21">
        <f t="shared" si="2"/>
        <v>12</v>
      </c>
      <c r="B27" s="80" t="s">
        <v>559</v>
      </c>
      <c r="C27" s="80" t="s">
        <v>560</v>
      </c>
      <c r="D27" s="80" t="s">
        <v>58</v>
      </c>
      <c r="E27" s="69" t="s">
        <v>456</v>
      </c>
      <c r="F27" s="41" t="s">
        <v>583</v>
      </c>
      <c r="G27" s="19">
        <v>4</v>
      </c>
      <c r="H27" s="79">
        <v>0</v>
      </c>
      <c r="I27" s="19">
        <v>0</v>
      </c>
      <c r="J27" s="19">
        <v>1</v>
      </c>
      <c r="K27" s="19">
        <v>2</v>
      </c>
      <c r="L27" s="19">
        <v>0</v>
      </c>
      <c r="M27" s="19">
        <v>4</v>
      </c>
      <c r="N27" s="19">
        <v>0</v>
      </c>
      <c r="O27" s="19">
        <v>6</v>
      </c>
      <c r="P27" s="19"/>
      <c r="Q27" s="21">
        <f t="shared" si="0"/>
        <v>17</v>
      </c>
      <c r="R27" s="8">
        <f t="shared" si="1"/>
        <v>0.17</v>
      </c>
      <c r="S27" s="81" t="s">
        <v>114</v>
      </c>
    </row>
    <row r="28" spans="1:19" x14ac:dyDescent="0.25">
      <c r="A28" s="21">
        <f t="shared" si="2"/>
        <v>13</v>
      </c>
      <c r="B28" s="80" t="s">
        <v>558</v>
      </c>
      <c r="C28" s="80" t="s">
        <v>82</v>
      </c>
      <c r="D28" s="80" t="s">
        <v>87</v>
      </c>
      <c r="E28" s="69" t="s">
        <v>456</v>
      </c>
      <c r="F28" s="41" t="s">
        <v>575</v>
      </c>
      <c r="G28" s="19">
        <v>7</v>
      </c>
      <c r="H28" s="19">
        <v>0</v>
      </c>
      <c r="I28" s="19">
        <v>0</v>
      </c>
      <c r="J28" s="19">
        <v>0</v>
      </c>
      <c r="K28" s="19">
        <v>0</v>
      </c>
      <c r="L28" s="19">
        <v>2</v>
      </c>
      <c r="M28" s="19">
        <v>0</v>
      </c>
      <c r="N28" s="19">
        <v>0</v>
      </c>
      <c r="O28" s="19">
        <v>4</v>
      </c>
      <c r="P28" s="19"/>
      <c r="Q28" s="21">
        <f t="shared" si="0"/>
        <v>13</v>
      </c>
      <c r="R28" s="8">
        <f t="shared" si="1"/>
        <v>0.13</v>
      </c>
      <c r="S28" s="81" t="s">
        <v>114</v>
      </c>
    </row>
    <row r="29" spans="1:19" x14ac:dyDescent="0.25">
      <c r="A29" s="21">
        <f t="shared" si="2"/>
        <v>14</v>
      </c>
      <c r="B29" s="80" t="s">
        <v>433</v>
      </c>
      <c r="C29" s="80" t="s">
        <v>60</v>
      </c>
      <c r="D29" s="80" t="s">
        <v>70</v>
      </c>
      <c r="E29" s="63" t="s">
        <v>456</v>
      </c>
      <c r="F29" s="41" t="s">
        <v>581</v>
      </c>
      <c r="G29" s="19">
        <v>7</v>
      </c>
      <c r="H29" s="19">
        <v>2</v>
      </c>
      <c r="I29" s="19">
        <v>0</v>
      </c>
      <c r="J29" s="19">
        <v>2</v>
      </c>
      <c r="K29" s="19">
        <v>0</v>
      </c>
      <c r="L29" s="19">
        <v>2</v>
      </c>
      <c r="M29" s="19">
        <v>0</v>
      </c>
      <c r="N29" s="19">
        <v>0</v>
      </c>
      <c r="O29" s="19">
        <v>0</v>
      </c>
      <c r="P29" s="19"/>
      <c r="Q29" s="21">
        <f t="shared" si="0"/>
        <v>13</v>
      </c>
      <c r="R29" s="8">
        <f t="shared" si="1"/>
        <v>0.13</v>
      </c>
      <c r="S29" s="81" t="s">
        <v>114</v>
      </c>
    </row>
    <row r="30" spans="1:19" x14ac:dyDescent="0.25">
      <c r="A30" s="21">
        <f t="shared" si="2"/>
        <v>15</v>
      </c>
      <c r="B30" s="80" t="s">
        <v>381</v>
      </c>
      <c r="C30" s="80" t="s">
        <v>563</v>
      </c>
      <c r="D30" s="80" t="s">
        <v>382</v>
      </c>
      <c r="E30" s="69" t="s">
        <v>483</v>
      </c>
      <c r="F30" s="41" t="s">
        <v>584</v>
      </c>
      <c r="G30" s="19">
        <v>7</v>
      </c>
      <c r="H30" s="19">
        <v>0</v>
      </c>
      <c r="I30" s="19">
        <v>2</v>
      </c>
      <c r="J30" s="19">
        <v>0</v>
      </c>
      <c r="K30" s="19">
        <v>0</v>
      </c>
      <c r="L30" s="19">
        <v>2</v>
      </c>
      <c r="M30" s="19">
        <v>0</v>
      </c>
      <c r="N30" s="19">
        <v>0</v>
      </c>
      <c r="O30" s="19">
        <v>2</v>
      </c>
      <c r="P30" s="19"/>
      <c r="Q30" s="21">
        <f t="shared" si="0"/>
        <v>13</v>
      </c>
      <c r="R30" s="8">
        <f t="shared" si="1"/>
        <v>0.13</v>
      </c>
      <c r="S30" s="81" t="s">
        <v>114</v>
      </c>
    </row>
    <row r="31" spans="1:19" x14ac:dyDescent="0.25">
      <c r="A31" s="21">
        <f t="shared" si="2"/>
        <v>16</v>
      </c>
      <c r="B31" s="80" t="s">
        <v>46</v>
      </c>
      <c r="C31" s="80" t="s">
        <v>565</v>
      </c>
      <c r="D31" s="80" t="s">
        <v>33</v>
      </c>
      <c r="E31" s="69" t="s">
        <v>456</v>
      </c>
      <c r="F31" s="41" t="s">
        <v>588</v>
      </c>
      <c r="G31" s="19">
        <v>5</v>
      </c>
      <c r="H31" s="19">
        <v>0</v>
      </c>
      <c r="I31" s="19">
        <v>0</v>
      </c>
      <c r="J31" s="19">
        <v>0</v>
      </c>
      <c r="K31" s="19">
        <v>0</v>
      </c>
      <c r="L31" s="19">
        <v>2</v>
      </c>
      <c r="M31" s="19">
        <v>0</v>
      </c>
      <c r="N31" s="19">
        <v>0</v>
      </c>
      <c r="O31" s="19">
        <v>4</v>
      </c>
      <c r="P31" s="19"/>
      <c r="Q31" s="21">
        <f t="shared" si="0"/>
        <v>11</v>
      </c>
      <c r="R31" s="8">
        <f t="shared" si="1"/>
        <v>0.11</v>
      </c>
      <c r="S31" s="81" t="s">
        <v>114</v>
      </c>
    </row>
    <row r="32" spans="1:19" x14ac:dyDescent="0.25">
      <c r="A32" s="21">
        <f t="shared" si="2"/>
        <v>17</v>
      </c>
      <c r="B32" s="80" t="s">
        <v>564</v>
      </c>
      <c r="C32" s="80" t="s">
        <v>39</v>
      </c>
      <c r="D32" s="80" t="s">
        <v>40</v>
      </c>
      <c r="E32" s="69" t="s">
        <v>456</v>
      </c>
      <c r="F32" s="41" t="s">
        <v>591</v>
      </c>
      <c r="G32" s="19">
        <v>4</v>
      </c>
      <c r="H32" s="19">
        <v>2</v>
      </c>
      <c r="I32" s="19">
        <v>0</v>
      </c>
      <c r="J32" s="19">
        <v>1</v>
      </c>
      <c r="K32" s="19">
        <v>2</v>
      </c>
      <c r="L32" s="19">
        <v>0</v>
      </c>
      <c r="M32" s="19">
        <v>0</v>
      </c>
      <c r="N32" s="19">
        <v>0</v>
      </c>
      <c r="O32" s="19">
        <v>0</v>
      </c>
      <c r="P32" s="19"/>
      <c r="Q32" s="21">
        <f t="shared" si="0"/>
        <v>9</v>
      </c>
      <c r="R32" s="8">
        <f t="shared" si="1"/>
        <v>0.09</v>
      </c>
      <c r="S32" s="81" t="s">
        <v>114</v>
      </c>
    </row>
    <row r="33" spans="1:19" x14ac:dyDescent="0.25">
      <c r="A33" s="21">
        <f t="shared" si="2"/>
        <v>18</v>
      </c>
      <c r="B33" s="80" t="s">
        <v>561</v>
      </c>
      <c r="C33" s="80" t="s">
        <v>562</v>
      </c>
      <c r="D33" s="80" t="s">
        <v>87</v>
      </c>
      <c r="E33" s="69" t="s">
        <v>456</v>
      </c>
      <c r="F33" s="41" t="s">
        <v>579</v>
      </c>
      <c r="G33" s="19">
        <v>4</v>
      </c>
      <c r="H33" s="79">
        <v>2</v>
      </c>
      <c r="I33" s="19">
        <v>0</v>
      </c>
      <c r="J33" s="19">
        <v>2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/>
      <c r="Q33" s="21">
        <f t="shared" si="0"/>
        <v>8</v>
      </c>
      <c r="R33" s="8">
        <f t="shared" si="1"/>
        <v>0.08</v>
      </c>
      <c r="S33" s="81" t="s">
        <v>114</v>
      </c>
    </row>
    <row r="34" spans="1:19" x14ac:dyDescent="0.25">
      <c r="A34" s="21">
        <f t="shared" ref="A34:A35" si="3">ROW(A21)</f>
        <v>21</v>
      </c>
      <c r="B34" s="80" t="s">
        <v>98</v>
      </c>
      <c r="C34" s="80" t="s">
        <v>563</v>
      </c>
      <c r="D34" s="80" t="s">
        <v>31</v>
      </c>
      <c r="E34" s="69" t="s">
        <v>456</v>
      </c>
      <c r="F34" s="41" t="s">
        <v>587</v>
      </c>
      <c r="G34" s="19">
        <v>5</v>
      </c>
      <c r="H34" s="79">
        <v>2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/>
      <c r="Q34" s="21">
        <f t="shared" si="0"/>
        <v>7</v>
      </c>
      <c r="R34" s="8">
        <f t="shared" si="1"/>
        <v>7.0000000000000007E-2</v>
      </c>
      <c r="S34" s="81" t="s">
        <v>114</v>
      </c>
    </row>
    <row r="35" spans="1:19" x14ac:dyDescent="0.25">
      <c r="A35" s="21">
        <f t="shared" si="3"/>
        <v>22</v>
      </c>
      <c r="B35" s="80" t="s">
        <v>570</v>
      </c>
      <c r="C35" s="80" t="s">
        <v>571</v>
      </c>
      <c r="D35" s="83" t="s">
        <v>573</v>
      </c>
      <c r="E35" s="69" t="s">
        <v>483</v>
      </c>
      <c r="F35" s="41" t="s">
        <v>574</v>
      </c>
      <c r="G35" s="19">
        <v>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/>
      <c r="Q35" s="21">
        <f t="shared" si="0"/>
        <v>5</v>
      </c>
      <c r="R35" s="8">
        <f t="shared" si="1"/>
        <v>0.05</v>
      </c>
      <c r="S35" s="81" t="s">
        <v>114</v>
      </c>
    </row>
    <row r="36" spans="1:19" ht="19.899999999999999" customHeight="1" x14ac:dyDescent="0.25">
      <c r="A36" s="58"/>
      <c r="B36" s="17"/>
      <c r="C36" s="17"/>
      <c r="D36" s="17"/>
      <c r="E36" s="11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58"/>
      <c r="R36" s="7"/>
    </row>
    <row r="37" spans="1:19" ht="20.25" customHeight="1" x14ac:dyDescent="0.25">
      <c r="A37" s="33"/>
      <c r="B37" s="33"/>
      <c r="C37" s="33"/>
      <c r="D37" s="11"/>
      <c r="E37" s="11"/>
      <c r="F37" s="11"/>
      <c r="G37" s="17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9" ht="15.75" x14ac:dyDescent="0.25">
      <c r="A38" s="3" t="s">
        <v>366</v>
      </c>
      <c r="B38" s="44"/>
      <c r="C38" s="52"/>
      <c r="D38" s="122" t="s">
        <v>505</v>
      </c>
      <c r="E38" s="122"/>
      <c r="F38" s="56"/>
      <c r="G38" s="17"/>
      <c r="H38" s="50"/>
      <c r="I38" s="50"/>
      <c r="J38" s="50"/>
      <c r="K38" s="50"/>
      <c r="L38" s="50"/>
      <c r="M38" s="50"/>
      <c r="N38" s="50"/>
      <c r="O38" s="50"/>
      <c r="P38" s="50"/>
      <c r="Q38" s="62"/>
    </row>
    <row r="39" spans="1:19" ht="19.899999999999999" customHeight="1" x14ac:dyDescent="0.25">
      <c r="A39" s="2"/>
      <c r="B39" s="2"/>
      <c r="C39" s="61" t="s">
        <v>367</v>
      </c>
      <c r="D39" s="114" t="s">
        <v>359</v>
      </c>
      <c r="E39" s="114"/>
      <c r="F39" s="114"/>
      <c r="G39" s="17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9" ht="19.899999999999999" customHeight="1" x14ac:dyDescent="0.25">
      <c r="A40" s="3" t="s">
        <v>368</v>
      </c>
      <c r="B40" s="44"/>
      <c r="C40" s="52"/>
      <c r="D40" s="122" t="s">
        <v>506</v>
      </c>
      <c r="E40" s="122"/>
      <c r="F40" s="57"/>
      <c r="G40" s="17"/>
      <c r="H40" s="50"/>
      <c r="I40" s="50"/>
      <c r="J40" s="50"/>
      <c r="K40" s="50"/>
      <c r="L40" s="50"/>
      <c r="M40" s="50"/>
      <c r="N40" s="50"/>
      <c r="O40" s="50"/>
      <c r="P40" s="50"/>
      <c r="Q40" s="62"/>
    </row>
    <row r="41" spans="1:19" ht="19.899999999999999" customHeight="1" x14ac:dyDescent="0.25">
      <c r="A41" s="44"/>
      <c r="B41" s="44"/>
      <c r="C41" s="61" t="s">
        <v>367</v>
      </c>
      <c r="D41" s="114" t="s">
        <v>359</v>
      </c>
      <c r="E41" s="114"/>
      <c r="F41" s="114"/>
      <c r="G41" s="17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9" ht="19.899999999999999" customHeight="1" x14ac:dyDescent="0.25"/>
  </sheetData>
  <autoFilter ref="A17:R17">
    <sortState ref="A18:W94">
      <sortCondition descending="1" ref="R17"/>
    </sortState>
  </autoFilter>
  <sortState ref="B18:R35">
    <sortCondition descending="1" ref="R18:R35"/>
  </sortState>
  <mergeCells count="19">
    <mergeCell ref="D41:F41"/>
    <mergeCell ref="J8:R8"/>
    <mergeCell ref="A10:D10"/>
    <mergeCell ref="E10:G10"/>
    <mergeCell ref="A12:D12"/>
    <mergeCell ref="E12:G12"/>
    <mergeCell ref="A14:D14"/>
    <mergeCell ref="E14:G14"/>
    <mergeCell ref="G16:P16"/>
    <mergeCell ref="D38:E38"/>
    <mergeCell ref="D39:F39"/>
    <mergeCell ref="H39:Q39"/>
    <mergeCell ref="D40:E40"/>
    <mergeCell ref="J7:R7"/>
    <mergeCell ref="A1:R1"/>
    <mergeCell ref="A3:R3"/>
    <mergeCell ref="A5:I5"/>
    <mergeCell ref="J5:R5"/>
    <mergeCell ref="J6:R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шаблон</vt:lpstr>
      <vt:lpstr>спец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2023-10-20T11:27:49Z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