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tabRatio="900" firstSheet="2" activeTab="2"/>
  </bookViews>
  <sheets>
    <sheet name="шаблон" sheetId="38" state="hidden" r:id="rId1"/>
    <sheet name="спец" sheetId="18" state="hidden" r:id="rId2"/>
    <sheet name="5 класс" sheetId="64" r:id="rId3"/>
    <sheet name="6 класс" sheetId="65" r:id="rId4"/>
    <sheet name="7 класс" sheetId="57" r:id="rId5"/>
    <sheet name="8 класс" sheetId="66" r:id="rId6"/>
    <sheet name="9 класс" sheetId="67" r:id="rId7"/>
    <sheet name="10 класс" sheetId="68" r:id="rId8"/>
    <sheet name="11 класс" sheetId="69" r:id="rId9"/>
  </sheets>
  <externalReferences>
    <externalReference r:id="rId10"/>
  </externalReferences>
  <definedNames>
    <definedName name="_xlnm._FilterDatabase" localSheetId="7" hidden="1">'10 класс'!$A$17:$S$17</definedName>
    <definedName name="_xlnm._FilterDatabase" localSheetId="8" hidden="1">'11 класс'!$A$17:$S$17</definedName>
    <definedName name="_xlnm._FilterDatabase" localSheetId="2" hidden="1">'5 класс'!$A$17:$S$17</definedName>
    <definedName name="_xlnm._FilterDatabase" localSheetId="3" hidden="1">'6 класс'!$A$17:$S$17</definedName>
    <definedName name="_xlnm._FilterDatabase" localSheetId="4" hidden="1">'7 класс'!$A$17:$S$17</definedName>
    <definedName name="_xlnm._FilterDatabase" localSheetId="5" hidden="1">'8 класс'!$A$17:$S$17</definedName>
    <definedName name="_xlnm._FilterDatabase" localSheetId="6" hidden="1">'9 класс'!$A$17:$S$17</definedName>
    <definedName name="_xlnm._FilterDatabase" localSheetId="0" hidden="1">шаблон!$A$18:$U$18</definedName>
    <definedName name="йПол">[1]work!$A$2:$A$3</definedName>
    <definedName name="_xlnm.Print_Area" localSheetId="7">'10 класс'!$A$1:$S$31</definedName>
    <definedName name="_xlnm.Print_Area" localSheetId="8">'11 класс'!$A$1:$S$26</definedName>
    <definedName name="_xlnm.Print_Area" localSheetId="2">'5 класс'!$A$1:$S$39</definedName>
    <definedName name="_xlnm.Print_Area" localSheetId="3">'6 класс'!$A$1:$S$29</definedName>
    <definedName name="_xlnm.Print_Area" localSheetId="4">'7 класс'!$A$1:$S$30</definedName>
    <definedName name="_xlnm.Print_Area" localSheetId="5">'8 класс'!$A$1:$S$37</definedName>
    <definedName name="_xlnm.Print_Area" localSheetId="6">'9 класс'!$A$1:$S$44</definedName>
    <definedName name="_xlnm.Print_Area" localSheetId="0">шаблон!$A$1:$U$129</definedName>
    <definedName name="Пол">[1]work!$A$2:$A$3</definedName>
  </definedNames>
  <calcPr calcId="152511"/>
</workbook>
</file>

<file path=xl/calcChain.xml><?xml version="1.0" encoding="utf-8"?>
<calcChain xmlns="http://schemas.openxmlformats.org/spreadsheetml/2006/main">
  <c r="Q21" i="64" l="1"/>
  <c r="Q19" i="69" l="1"/>
  <c r="R19" i="69" s="1"/>
  <c r="Q18" i="69"/>
  <c r="R18" i="69" s="1"/>
  <c r="Q20" i="69"/>
  <c r="R20" i="69" s="1"/>
  <c r="A18" i="69"/>
  <c r="Q21" i="68"/>
  <c r="R21" i="68" s="1"/>
  <c r="A25" i="68"/>
  <c r="Q23" i="68"/>
  <c r="R23" i="68" s="1"/>
  <c r="A24" i="68"/>
  <c r="Q25" i="68"/>
  <c r="R25" i="68" s="1"/>
  <c r="A23" i="68"/>
  <c r="Q18" i="68"/>
  <c r="R18" i="68" s="1"/>
  <c r="A22" i="68"/>
  <c r="Q24" i="68"/>
  <c r="R24" i="68" s="1"/>
  <c r="Q19" i="68"/>
  <c r="R19" i="68" s="1"/>
  <c r="Q20" i="68"/>
  <c r="R20" i="68" s="1"/>
  <c r="Q22" i="68"/>
  <c r="R22" i="68" s="1"/>
  <c r="A18" i="68"/>
  <c r="Q32" i="67"/>
  <c r="R32" i="67" s="1"/>
  <c r="A38" i="67"/>
  <c r="Q22" i="67"/>
  <c r="R22" i="67" s="1"/>
  <c r="A37" i="67"/>
  <c r="Q23" i="67"/>
  <c r="R23" i="67" s="1"/>
  <c r="A36" i="67"/>
  <c r="Q29" i="67"/>
  <c r="R29" i="67" s="1"/>
  <c r="A35" i="67"/>
  <c r="Q30" i="67"/>
  <c r="R30" i="67" s="1"/>
  <c r="A34" i="67"/>
  <c r="Q25" i="67"/>
  <c r="R25" i="67" s="1"/>
  <c r="A33" i="67"/>
  <c r="Q36" i="67"/>
  <c r="R36" i="67" s="1"/>
  <c r="A32" i="67"/>
  <c r="Q27" i="67"/>
  <c r="R27" i="67" s="1"/>
  <c r="A31" i="67"/>
  <c r="Q33" i="67"/>
  <c r="R33" i="67" s="1"/>
  <c r="A30" i="67"/>
  <c r="Q24" i="67"/>
  <c r="R24" i="67" s="1"/>
  <c r="A29" i="67"/>
  <c r="Q38" i="67"/>
  <c r="R38" i="67" s="1"/>
  <c r="A28" i="67"/>
  <c r="Q28" i="67"/>
  <c r="R28" i="67" s="1"/>
  <c r="A27" i="67"/>
  <c r="Q19" i="67"/>
  <c r="R19" i="67" s="1"/>
  <c r="A26" i="67"/>
  <c r="Q37" i="67"/>
  <c r="R37" i="67" s="1"/>
  <c r="A25" i="67"/>
  <c r="Q18" i="67"/>
  <c r="R18" i="67" s="1"/>
  <c r="A24" i="67"/>
  <c r="Q34" i="67"/>
  <c r="R34" i="67" s="1"/>
  <c r="A23" i="67"/>
  <c r="Q35" i="67"/>
  <c r="R35" i="67" s="1"/>
  <c r="A22" i="67"/>
  <c r="Q20" i="67"/>
  <c r="R20" i="67" s="1"/>
  <c r="Q31" i="67"/>
  <c r="R31" i="67" s="1"/>
  <c r="Q21" i="67"/>
  <c r="R21" i="67" s="1"/>
  <c r="Q26" i="67"/>
  <c r="R26" i="67" s="1"/>
  <c r="A18" i="67"/>
  <c r="Q19" i="66"/>
  <c r="R19" i="66" s="1"/>
  <c r="A31" i="66"/>
  <c r="Q27" i="66"/>
  <c r="R27" i="66" s="1"/>
  <c r="A30" i="66"/>
  <c r="Q29" i="66"/>
  <c r="R29" i="66" s="1"/>
  <c r="A29" i="66"/>
  <c r="Q18" i="66"/>
  <c r="R18" i="66" s="1"/>
  <c r="A28" i="66"/>
  <c r="Q28" i="66"/>
  <c r="R28" i="66" s="1"/>
  <c r="A27" i="66"/>
  <c r="Q23" i="66"/>
  <c r="R23" i="66" s="1"/>
  <c r="A26" i="66"/>
  <c r="Q21" i="66"/>
  <c r="R21" i="66" s="1"/>
  <c r="A25" i="66"/>
  <c r="Q24" i="66"/>
  <c r="R24" i="66" s="1"/>
  <c r="A24" i="66"/>
  <c r="Q20" i="66"/>
  <c r="R20" i="66" s="1"/>
  <c r="A23" i="66"/>
  <c r="Q26" i="66"/>
  <c r="R26" i="66" s="1"/>
  <c r="A22" i="66"/>
  <c r="Q31" i="66"/>
  <c r="R31" i="66" s="1"/>
  <c r="Q30" i="66"/>
  <c r="R30" i="66" s="1"/>
  <c r="Q25" i="66"/>
  <c r="R25" i="66" s="1"/>
  <c r="Q22" i="66"/>
  <c r="R22" i="66" s="1"/>
  <c r="A18" i="66"/>
  <c r="Q20" i="65"/>
  <c r="R20" i="65" s="1"/>
  <c r="A23" i="65"/>
  <c r="Q18" i="65"/>
  <c r="R18" i="65" s="1"/>
  <c r="A22" i="65"/>
  <c r="Q22" i="65"/>
  <c r="R22" i="65" s="1"/>
  <c r="Q21" i="65"/>
  <c r="R21" i="65" s="1"/>
  <c r="Q23" i="65"/>
  <c r="R23" i="65" s="1"/>
  <c r="Q19" i="65"/>
  <c r="R19" i="65" s="1"/>
  <c r="A18" i="65"/>
  <c r="Q32" i="64"/>
  <c r="R32" i="64" s="1"/>
  <c r="A33" i="64"/>
  <c r="Q33" i="64"/>
  <c r="R33" i="64" s="1"/>
  <c r="A32" i="64"/>
  <c r="Q26" i="64"/>
  <c r="R26" i="64" s="1"/>
  <c r="A31" i="64"/>
  <c r="Q22" i="64"/>
  <c r="R22" i="64" s="1"/>
  <c r="A30" i="64"/>
  <c r="Q20" i="64"/>
  <c r="R20" i="64" s="1"/>
  <c r="A29" i="64"/>
  <c r="R21" i="64"/>
  <c r="A28" i="64"/>
  <c r="Q19" i="64"/>
  <c r="R19" i="64" s="1"/>
  <c r="A27" i="64"/>
  <c r="Q25" i="64"/>
  <c r="R25" i="64" s="1"/>
  <c r="A26" i="64"/>
  <c r="Q30" i="64"/>
  <c r="R30" i="64" s="1"/>
  <c r="A25" i="64"/>
  <c r="Q18" i="64"/>
  <c r="R18" i="64" s="1"/>
  <c r="A24" i="64"/>
  <c r="Q23" i="64"/>
  <c r="R23" i="64" s="1"/>
  <c r="A23" i="64"/>
  <c r="Q28" i="64"/>
  <c r="R28" i="64" s="1"/>
  <c r="A22" i="64"/>
  <c r="Q29" i="64"/>
  <c r="R29" i="64" s="1"/>
  <c r="Q31" i="64"/>
  <c r="R31" i="64" s="1"/>
  <c r="Q27" i="64"/>
  <c r="R27" i="64" s="1"/>
  <c r="Q24" i="64"/>
  <c r="R24" i="64" s="1"/>
  <c r="A18" i="64"/>
  <c r="Q22" i="57" l="1"/>
  <c r="R22" i="57" s="1"/>
  <c r="A24" i="57"/>
  <c r="Q24" i="57"/>
  <c r="R24" i="57" s="1"/>
  <c r="A23" i="57"/>
  <c r="Q21" i="57"/>
  <c r="R21" i="57" s="1"/>
  <c r="A22" i="57"/>
  <c r="Q19" i="57"/>
  <c r="R19" i="57" s="1"/>
  <c r="Q23" i="57"/>
  <c r="R23" i="57" s="1"/>
  <c r="Q20" i="57"/>
  <c r="R20" i="57" s="1"/>
  <c r="Q18" i="57"/>
  <c r="R18" i="57" s="1"/>
  <c r="A18" i="57"/>
  <c r="J129" i="38" l="1"/>
  <c r="J127" i="38"/>
  <c r="J125" i="38"/>
  <c r="J124" i="38"/>
  <c r="S122" i="38"/>
  <c r="T122" i="38" s="1"/>
  <c r="A122" i="38"/>
  <c r="S121" i="38"/>
  <c r="T121" i="38" s="1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S113" i="38"/>
  <c r="T113" i="38" s="1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T105" i="38"/>
  <c r="S105" i="38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S97" i="38"/>
  <c r="T97" i="38" s="1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T90" i="38"/>
  <c r="S90" i="38"/>
  <c r="A90" i="38"/>
  <c r="S89" i="38"/>
  <c r="T89" i="38" s="1"/>
  <c r="A89" i="38"/>
  <c r="T88" i="38"/>
  <c r="S88" i="38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S81" i="38"/>
  <c r="T81" i="38" s="1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S75" i="38"/>
  <c r="T75" i="38" s="1"/>
  <c r="A75" i="38"/>
  <c r="S74" i="38"/>
  <c r="T74" i="38" s="1"/>
  <c r="A74" i="38"/>
  <c r="S73" i="38"/>
  <c r="T73" i="38" s="1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S67" i="38"/>
  <c r="T67" i="38" s="1"/>
  <c r="A67" i="38"/>
  <c r="S66" i="38"/>
  <c r="T66" i="38" s="1"/>
  <c r="A66" i="38"/>
  <c r="S65" i="38"/>
  <c r="T65" i="38" s="1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S58" i="38"/>
  <c r="T58" i="38" s="1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S51" i="38"/>
  <c r="T51" i="38" s="1"/>
  <c r="A51" i="38"/>
  <c r="S50" i="38"/>
  <c r="T50" i="38" s="1"/>
  <c r="A50" i="38"/>
  <c r="S49" i="38"/>
  <c r="T49" i="38" s="1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S42" i="38"/>
  <c r="T42" i="38" s="1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S35" i="38"/>
  <c r="T35" i="38" s="1"/>
  <c r="A35" i="38"/>
  <c r="S34" i="38"/>
  <c r="T34" i="38" s="1"/>
  <c r="A34" i="38"/>
  <c r="T33" i="38"/>
  <c r="S33" i="38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T26" i="38"/>
  <c r="S26" i="38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S19" i="38"/>
  <c r="T19" i="38" s="1"/>
  <c r="A19" i="38"/>
</calcChain>
</file>

<file path=xl/sharedStrings.xml><?xml version="1.0" encoding="utf-8"?>
<sst xmlns="http://schemas.openxmlformats.org/spreadsheetml/2006/main" count="1300" uniqueCount="569">
  <si>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</si>
  <si>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</si>
  <si>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</si>
  <si>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</si>
  <si>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</si>
  <si>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</si>
  <si>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</si>
  <si>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</si>
  <si>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</si>
  <si>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</si>
  <si>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</si>
  <si>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</si>
  <si>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</si>
  <si>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</si>
  <si>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</si>
  <si>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</si>
  <si>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</si>
  <si>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</si>
  <si>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</si>
  <si>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</si>
  <si>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</si>
  <si>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</si>
  <si>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</si>
  <si>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</si>
  <si>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</si>
  <si>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</si>
  <si>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</si>
  <si>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</si>
  <si>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</si>
  <si>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</si>
  <si>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</si>
  <si>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</si>
  <si>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</si>
  <si>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</si>
  <si>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</si>
  <si>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</si>
  <si>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</si>
  <si>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</si>
  <si>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</si>
  <si>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</si>
  <si>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</si>
  <si>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</si>
  <si>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</si>
  <si>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</si>
  <si>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</si>
  <si>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</si>
  <si>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</si>
  <si>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</si>
  <si>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</si>
  <si>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</si>
  <si>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</si>
  <si>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</si>
  <si>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</si>
  <si>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</si>
  <si>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</si>
  <si>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</si>
  <si>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</si>
  <si>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</si>
  <si>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</si>
  <si>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</si>
  <si>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</si>
  <si>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</si>
  <si>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</si>
  <si>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</si>
  <si>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</si>
  <si>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</si>
  <si>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</si>
  <si>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</si>
  <si>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</si>
  <si>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</si>
  <si>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</si>
  <si>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</si>
  <si>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</si>
  <si>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</si>
  <si>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</si>
  <si>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</si>
  <si>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</si>
  <si>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</si>
  <si>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</si>
  <si>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</si>
  <si>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</si>
  <si>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</si>
  <si>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</si>
  <si>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</si>
  <si>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</si>
  <si>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</si>
  <si>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</si>
  <si>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</si>
  <si>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</si>
  <si>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</si>
  <si>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</si>
  <si>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</si>
  <si>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</si>
  <si>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</si>
  <si>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</si>
  <si>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</si>
  <si>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</si>
  <si>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</si>
  <si>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</si>
  <si>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</si>
  <si>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</si>
  <si>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</si>
  <si>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</si>
  <si>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</si>
  <si>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</si>
  <si>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</si>
  <si>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</si>
  <si>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</si>
  <si>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</si>
  <si>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</si>
  <si>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</si>
  <si>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</si>
  <si>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</si>
  <si>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</si>
  <si>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</si>
  <si>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</si>
  <si>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</si>
  <si>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</si>
  <si>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</si>
  <si>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</si>
  <si>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</si>
  <si>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</si>
  <si>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</si>
  <si>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</si>
  <si>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</si>
  <si>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</si>
  <si>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</si>
  <si>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</si>
  <si>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</si>
  <si>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</si>
  <si>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</si>
  <si>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</si>
  <si>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</si>
  <si>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</si>
  <si>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</si>
  <si>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</si>
  <si>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</si>
  <si>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</si>
  <si>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</si>
  <si>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</si>
  <si>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</si>
  <si>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</si>
  <si>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</si>
  <si>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</si>
  <si>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</si>
  <si>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</si>
  <si>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</si>
  <si>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</si>
  <si>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</si>
  <si>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</si>
  <si>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</si>
  <si>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</si>
  <si>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</si>
  <si>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</si>
  <si>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</si>
  <si>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</si>
  <si>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</si>
  <si>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</si>
  <si>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</si>
  <si>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</si>
  <si>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</si>
  <si>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</si>
  <si>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</si>
  <si>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</si>
  <si>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</si>
  <si>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</si>
  <si>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</si>
  <si>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</si>
  <si>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</si>
  <si>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</si>
  <si>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</si>
  <si>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</si>
  <si>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</si>
  <si>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</si>
  <si>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</si>
  <si>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</si>
  <si>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</si>
  <si>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</si>
  <si>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</si>
  <si>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</si>
  <si>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</si>
  <si>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</si>
  <si>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</si>
  <si>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</si>
  <si>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</si>
  <si>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</si>
  <si>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</si>
  <si>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</si>
  <si>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</si>
  <si>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</si>
  <si>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</si>
  <si>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</si>
  <si>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</si>
  <si>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</si>
  <si>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</si>
  <si>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</si>
  <si>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</si>
  <si>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</si>
  <si>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</si>
  <si>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</si>
  <si>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</si>
  <si>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</si>
  <si>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</si>
  <si>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</si>
  <si>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</si>
  <si>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</si>
  <si>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</si>
  <si>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</si>
  <si>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</si>
  <si>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</si>
  <si>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</si>
  <si>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</si>
  <si>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</si>
  <si>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</si>
  <si>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</si>
  <si>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</si>
  <si>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</si>
  <si>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</si>
  <si>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</si>
  <si>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</si>
  <si>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</si>
  <si>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</si>
  <si>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</si>
  <si>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</si>
  <si>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</si>
  <si>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</si>
  <si>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</si>
  <si>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</si>
  <si>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</si>
  <si>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</si>
  <si>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</si>
  <si>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</si>
  <si>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</si>
  <si>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</si>
  <si>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</si>
  <si>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</si>
  <si>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</si>
  <si>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</si>
  <si>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</si>
  <si>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</si>
  <si>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</si>
  <si>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</si>
  <si>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</si>
  <si>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</si>
  <si>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</si>
  <si>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</si>
  <si>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</si>
  <si>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</si>
  <si>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</si>
  <si>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</si>
  <si>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</si>
  <si>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</si>
  <si>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</si>
  <si>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</si>
  <si>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</si>
  <si>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</si>
  <si>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</si>
  <si>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</si>
  <si>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</si>
  <si>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</si>
  <si>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</si>
  <si>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</si>
  <si>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</si>
  <si>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</si>
  <si>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</si>
  <si>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</si>
  <si>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</si>
  <si>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</si>
  <si>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</si>
  <si>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</si>
  <si>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</si>
  <si>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</si>
  <si>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</si>
  <si>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</si>
  <si>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</si>
  <si>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</si>
  <si>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</si>
  <si>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</si>
  <si>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</si>
  <si>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</si>
  <si>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</si>
  <si>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</si>
  <si>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</si>
  <si>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</si>
  <si>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</si>
  <si>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</si>
  <si>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</si>
  <si>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</si>
  <si>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</si>
  <si>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</si>
  <si>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</si>
  <si>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</si>
  <si>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</si>
  <si>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</si>
  <si>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</si>
  <si>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</si>
  <si>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</si>
  <si>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</si>
  <si>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</si>
  <si>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</si>
  <si>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</si>
  <si>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</si>
  <si>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</si>
  <si>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</si>
  <si>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</si>
  <si>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</si>
  <si>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</si>
  <si>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</si>
  <si>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</si>
  <si>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</si>
  <si>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</si>
  <si>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</si>
  <si>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</si>
  <si>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</si>
  <si>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</si>
  <si>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</si>
  <si>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</si>
  <si>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</si>
  <si>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</si>
  <si>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</si>
  <si>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</si>
  <si>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</si>
  <si>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</si>
  <si>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</si>
  <si>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</si>
  <si>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</si>
  <si>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</si>
  <si>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</si>
  <si>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</si>
  <si>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</si>
  <si>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</si>
  <si>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</si>
  <si>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</si>
  <si>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</si>
  <si>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</si>
  <si>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</si>
  <si>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</si>
  <si>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</si>
  <si>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</si>
  <si>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</si>
  <si>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</si>
  <si>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</si>
  <si>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</si>
  <si>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</si>
  <si>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</si>
  <si>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</si>
  <si>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</si>
  <si>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</si>
  <si>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</si>
  <si>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</si>
  <si>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</si>
  <si>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</si>
  <si>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</si>
  <si>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</si>
  <si>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</si>
  <si>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</si>
  <si>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</si>
  <si>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</si>
  <si>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6 класс</t>
  </si>
  <si>
    <t>ФИО</t>
  </si>
  <si>
    <t>класс с литерой</t>
  </si>
  <si>
    <t>7 класс</t>
  </si>
  <si>
    <t>8 класс</t>
  </si>
  <si>
    <t>9 класс</t>
  </si>
  <si>
    <t>10 класс</t>
  </si>
  <si>
    <t>11 класс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</si>
  <si>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</si>
  <si>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</si>
  <si>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</si>
  <si>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</si>
  <si>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</si>
  <si>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МАОУ "СОШ 17"</t>
  </si>
  <si>
    <t>география</t>
  </si>
  <si>
    <t xml:space="preserve">Баранова </t>
  </si>
  <si>
    <t>Олеся</t>
  </si>
  <si>
    <t>Беспрознова</t>
  </si>
  <si>
    <t>Алена</t>
  </si>
  <si>
    <t>Бубнова</t>
  </si>
  <si>
    <t>Иванова</t>
  </si>
  <si>
    <t>Ялина</t>
  </si>
  <si>
    <t>Ярославна</t>
  </si>
  <si>
    <t>Яна</t>
  </si>
  <si>
    <t xml:space="preserve">Кирюхин </t>
  </si>
  <si>
    <t xml:space="preserve">Коврякова </t>
  </si>
  <si>
    <t>Колобова</t>
  </si>
  <si>
    <t>Татьяна</t>
  </si>
  <si>
    <t>Селезнёв</t>
  </si>
  <si>
    <t>призёр</t>
  </si>
  <si>
    <t xml:space="preserve">Суслонова </t>
  </si>
  <si>
    <t>Кристина</t>
  </si>
  <si>
    <t xml:space="preserve">Чёботова </t>
  </si>
  <si>
    <t>Соловьёв</t>
  </si>
  <si>
    <t>Шпагин</t>
  </si>
  <si>
    <t>Лев</t>
  </si>
  <si>
    <t>Гоголицына</t>
  </si>
  <si>
    <t>Викторович</t>
  </si>
  <si>
    <t>Николаевна</t>
  </si>
  <si>
    <t>МАОУ "СОШ  17"</t>
  </si>
  <si>
    <t>Волина</t>
  </si>
  <si>
    <t>6Б</t>
  </si>
  <si>
    <t>Закатов</t>
  </si>
  <si>
    <t>Семён</t>
  </si>
  <si>
    <t>Кольцов</t>
  </si>
  <si>
    <t>Вадим</t>
  </si>
  <si>
    <t>Романович</t>
  </si>
  <si>
    <t>Легков</t>
  </si>
  <si>
    <t>6А</t>
  </si>
  <si>
    <t>Сарайкин</t>
  </si>
  <si>
    <t>Константинович</t>
  </si>
  <si>
    <t>Удалова</t>
  </si>
  <si>
    <t>Ионин</t>
  </si>
  <si>
    <t>7А</t>
  </si>
  <si>
    <t>Логинова</t>
  </si>
  <si>
    <t>Исакова</t>
  </si>
  <si>
    <t>Анастасия</t>
  </si>
  <si>
    <t>Пантеев</t>
  </si>
  <si>
    <t>Мирослав</t>
  </si>
  <si>
    <t xml:space="preserve">Силина </t>
  </si>
  <si>
    <t>Валентина</t>
  </si>
  <si>
    <t>Шинкарёв</t>
  </si>
  <si>
    <t>Кирилл</t>
  </si>
  <si>
    <t>7Б</t>
  </si>
  <si>
    <t>8В</t>
  </si>
  <si>
    <t>Белякова</t>
  </si>
  <si>
    <t>8Д</t>
  </si>
  <si>
    <t>Болотов</t>
  </si>
  <si>
    <t>Брагин</t>
  </si>
  <si>
    <t xml:space="preserve">Вахрушев </t>
  </si>
  <si>
    <t>Егоров</t>
  </si>
  <si>
    <t>8Б</t>
  </si>
  <si>
    <t>Кирилловский</t>
  </si>
  <si>
    <t>Кудринский</t>
  </si>
  <si>
    <t>Кудряшов</t>
  </si>
  <si>
    <t>Захар</t>
  </si>
  <si>
    <t>Неелов</t>
  </si>
  <si>
    <t>Артём</t>
  </si>
  <si>
    <t>Соколов</t>
  </si>
  <si>
    <t>Виктор</t>
  </si>
  <si>
    <t>Таланов</t>
  </si>
  <si>
    <t>Тревогин</t>
  </si>
  <si>
    <t>андреевич</t>
  </si>
  <si>
    <t>Пасенков</t>
  </si>
  <si>
    <t>11А</t>
  </si>
  <si>
    <t>Денис</t>
  </si>
  <si>
    <t>10Б</t>
  </si>
  <si>
    <t>Кара</t>
  </si>
  <si>
    <t>10А</t>
  </si>
  <si>
    <t>Куваева</t>
  </si>
  <si>
    <t>Анатольевна</t>
  </si>
  <si>
    <t xml:space="preserve">Козлова </t>
  </si>
  <si>
    <t>Лаптев</t>
  </si>
  <si>
    <t>Ильич</t>
  </si>
  <si>
    <t>Лунёв</t>
  </si>
  <si>
    <t>Ропот</t>
  </si>
  <si>
    <t>Савина</t>
  </si>
  <si>
    <t>Денисовна</t>
  </si>
  <si>
    <t>Григорьев</t>
  </si>
  <si>
    <t>9Г</t>
  </si>
  <si>
    <t>Городова</t>
  </si>
  <si>
    <t>9А</t>
  </si>
  <si>
    <t>Колодин</t>
  </si>
  <si>
    <t>Никодимова</t>
  </si>
  <si>
    <t>Ерехинская</t>
  </si>
  <si>
    <t>Карина</t>
  </si>
  <si>
    <t>Потапкова</t>
  </si>
  <si>
    <t>Бараев</t>
  </si>
  <si>
    <t>9Б</t>
  </si>
  <si>
    <t>Баранова</t>
  </si>
  <si>
    <t>Юлия</t>
  </si>
  <si>
    <t>Курочкина</t>
  </si>
  <si>
    <t xml:space="preserve">Корнейчук </t>
  </si>
  <si>
    <t>Черепанова</t>
  </si>
  <si>
    <t>Купцов</t>
  </si>
  <si>
    <t>Глеб</t>
  </si>
  <si>
    <t>9Д</t>
  </si>
  <si>
    <t>Жогина</t>
  </si>
  <si>
    <t>Злата</t>
  </si>
  <si>
    <t>Бодрова</t>
  </si>
  <si>
    <t>Шабалова</t>
  </si>
  <si>
    <t>Щепелина</t>
  </si>
  <si>
    <t>Морозова</t>
  </si>
  <si>
    <t>Киселёв</t>
  </si>
  <si>
    <t>Иванов</t>
  </si>
  <si>
    <t>Косоногов</t>
  </si>
  <si>
    <t>Ворожбянова</t>
  </si>
  <si>
    <t>8А</t>
  </si>
  <si>
    <t>Снежанна</t>
  </si>
  <si>
    <t>11а-2023-1</t>
  </si>
  <si>
    <t>11а-2023-3</t>
  </si>
  <si>
    <t>11а-2023-2</t>
  </si>
  <si>
    <t>Цветкова Ю.Н.</t>
  </si>
  <si>
    <t>Волина М.И.</t>
  </si>
  <si>
    <t>10а-2023-1</t>
  </si>
  <si>
    <t>10а-2023-2</t>
  </si>
  <si>
    <t>10а-2023-3</t>
  </si>
  <si>
    <t>10а-2023-4</t>
  </si>
  <si>
    <t>10а-2023-5</t>
  </si>
  <si>
    <t>10а-2023-6</t>
  </si>
  <si>
    <t>10а-2023-7</t>
  </si>
  <si>
    <t>10а-2023-8</t>
  </si>
  <si>
    <t>9а-2023-1</t>
  </si>
  <si>
    <t>9а-2023-4</t>
  </si>
  <si>
    <t>9а-2023-9</t>
  </si>
  <si>
    <t>9а-2023-13</t>
  </si>
  <si>
    <t>9а-2023-2</t>
  </si>
  <si>
    <t>9а-2023-3</t>
  </si>
  <si>
    <t>9а-2023-5</t>
  </si>
  <si>
    <t>9а-2023-6</t>
  </si>
  <si>
    <t>9а-2023-7</t>
  </si>
  <si>
    <t>9а-2023-8</t>
  </si>
  <si>
    <t>9а-2023-10</t>
  </si>
  <si>
    <t>9а-2023-11</t>
  </si>
  <si>
    <t>9а-2023-12</t>
  </si>
  <si>
    <t>9а-2023-14</t>
  </si>
  <si>
    <t>9а-2023-15</t>
  </si>
  <si>
    <t>9а-2023-16</t>
  </si>
  <si>
    <t>9а-2023-17</t>
  </si>
  <si>
    <t>9а-2023-18</t>
  </si>
  <si>
    <t>9а-2023-19</t>
  </si>
  <si>
    <t>9а-2023-20</t>
  </si>
  <si>
    <t>9а-2023-21</t>
  </si>
  <si>
    <t>Евгеньевна</t>
  </si>
  <si>
    <t>Романовна</t>
  </si>
  <si>
    <t>8г-2023-1</t>
  </si>
  <si>
    <t>8г-2023-3</t>
  </si>
  <si>
    <t>8г-2023-4</t>
  </si>
  <si>
    <t>8г-2023-5</t>
  </si>
  <si>
    <t>8г-2023-6</t>
  </si>
  <si>
    <t>8г-2023-10</t>
  </si>
  <si>
    <t>8г-2023-11</t>
  </si>
  <si>
    <t>8г-2023-13</t>
  </si>
  <si>
    <t>8г-2023-14</t>
  </si>
  <si>
    <t>8г-2023-2</t>
  </si>
  <si>
    <t>8г-2023-7</t>
  </si>
  <si>
    <t>8г-2023-8</t>
  </si>
  <si>
    <t>8г-2023-9</t>
  </si>
  <si>
    <t>8г-2023-12</t>
  </si>
  <si>
    <t>Волина М.И</t>
  </si>
  <si>
    <t>7г-2023-1</t>
  </si>
  <si>
    <t>7г-2023-2</t>
  </si>
  <si>
    <t>7г-2023-3</t>
  </si>
  <si>
    <t>7г-2023-4</t>
  </si>
  <si>
    <t>7г-2023-5</t>
  </si>
  <si>
    <t>7г-2023-6</t>
  </si>
  <si>
    <t>7г-2023-7</t>
  </si>
  <si>
    <t>6г-2023-1</t>
  </si>
  <si>
    <t>6г-2023-2</t>
  </si>
  <si>
    <t>6г-2023-3</t>
  </si>
  <si>
    <t>6г-2023-4</t>
  </si>
  <si>
    <t>6г-2023-5</t>
  </si>
  <si>
    <t>6г-2023-6</t>
  </si>
  <si>
    <t>5г-2023-1</t>
  </si>
  <si>
    <t>5г-2023-2</t>
  </si>
  <si>
    <t>5г-2023-3</t>
  </si>
  <si>
    <t>5г-2023-4</t>
  </si>
  <si>
    <t>5г-2023-5</t>
  </si>
  <si>
    <t>5г-2023-6</t>
  </si>
  <si>
    <t>5г-2023-7</t>
  </si>
  <si>
    <t>5г-2023-8</t>
  </si>
  <si>
    <t>5г-2023-9</t>
  </si>
  <si>
    <t>5г-2023-10</t>
  </si>
  <si>
    <t>5г-2023-11</t>
  </si>
  <si>
    <t>5г-2023-12</t>
  </si>
  <si>
    <t>5г-2023-13</t>
  </si>
  <si>
    <t>5г-2023-14</t>
  </si>
  <si>
    <t>5г-2023-15</t>
  </si>
  <si>
    <t>5г-2023-16</t>
  </si>
  <si>
    <t>Боев</t>
  </si>
  <si>
    <t>Эдуардовна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</si>
</sst>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3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/>
    <xf numFmtId="0" fontId="10" fillId="0" borderId="4" xfId="0" applyFont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Border="1" applyAlignment="1">
      <alignment horizontal="left"/>
    </xf>
    <xf numFmtId="0" fontId="0" fillId="0" borderId="6" xfId="0" quotePrefix="1" applyBorder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9" fontId="11" fillId="0" borderId="6" xfId="1" applyFont="1" applyBorder="1" applyAlignment="1">
      <alignment horizontal="center"/>
    </xf>
    <xf numFmtId="0" fontId="11" fillId="0" borderId="6" xfId="0" applyFont="1" applyBorder="1"/>
    <xf numFmtId="0" fontId="11" fillId="0" borderId="6" xfId="0" applyFont="1" applyFill="1" applyBorder="1" applyAlignment="1">
      <alignment vertical="center"/>
    </xf>
    <xf numFmtId="0" fontId="11" fillId="0" borderId="6" xfId="0" applyNumberFormat="1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14" fontId="12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1" fontId="12" fillId="2" borderId="2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5" x14ac:dyDescent="0.25"/>
  <cols>
    <col min="1" max="1" width="7.140625" customWidth="1"/>
    <col min="2" max="2" width="16.28515625" style="16" customWidth="1"/>
    <col min="3" max="3" width="16.140625" style="16" customWidth="1"/>
    <col min="4" max="4" width="20" style="16" customWidth="1"/>
    <col min="5" max="5" width="8.7109375" style="16" customWidth="1"/>
    <col min="6" max="6" width="11.85546875" style="9" customWidth="1"/>
    <col min="7" max="7" width="7" style="9" customWidth="1"/>
    <col min="8" max="8" width="14.5703125" style="9" customWidth="1"/>
    <col min="9" max="18" width="5.28515625" customWidth="1"/>
    <col min="21" max="21" width="11.5703125" customWidth="1"/>
  </cols>
  <sheetData>
    <row r="1" spans="1:21" ht="15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3" spans="1:21" ht="18.75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 t="s">
        <v>141</v>
      </c>
      <c r="M3" s="102"/>
      <c r="N3" s="102"/>
      <c r="O3" s="102"/>
      <c r="P3" s="102"/>
      <c r="Q3" s="102"/>
      <c r="R3" s="102"/>
      <c r="S3" s="102"/>
      <c r="T3" s="102"/>
      <c r="U3" s="102"/>
    </row>
    <row r="4" spans="1:21" x14ac:dyDescent="0.25">
      <c r="L4" s="103" t="s">
        <v>5</v>
      </c>
      <c r="M4" s="103"/>
      <c r="N4" s="103"/>
      <c r="O4" s="103"/>
      <c r="P4" s="103"/>
      <c r="Q4" s="103"/>
      <c r="R4" s="103"/>
      <c r="S4" s="103"/>
      <c r="T4" s="103"/>
      <c r="U4" s="103"/>
    </row>
    <row r="5" spans="1:21" ht="18.75" x14ac:dyDescent="0.25">
      <c r="L5" s="102" t="s">
        <v>142</v>
      </c>
      <c r="M5" s="102"/>
      <c r="N5" s="102"/>
      <c r="O5" s="102"/>
      <c r="P5" s="102"/>
      <c r="Q5" s="102"/>
      <c r="R5" s="102"/>
      <c r="S5" s="102"/>
      <c r="T5" s="102"/>
      <c r="U5" s="102"/>
    </row>
    <row r="6" spans="1:21" x14ac:dyDescent="0.25">
      <c r="L6" s="103" t="s">
        <v>143</v>
      </c>
      <c r="M6" s="103"/>
      <c r="N6" s="103"/>
      <c r="O6" s="103"/>
      <c r="P6" s="103"/>
      <c r="Q6" s="103"/>
      <c r="R6" s="103"/>
      <c r="S6" s="103"/>
      <c r="T6" s="103"/>
      <c r="U6" s="103"/>
    </row>
    <row r="8" spans="1:21" ht="15.75" x14ac:dyDescent="0.25">
      <c r="A8" s="104" t="s">
        <v>6</v>
      </c>
      <c r="B8" s="104"/>
      <c r="C8" s="104"/>
      <c r="D8" s="104"/>
      <c r="E8" s="104"/>
      <c r="F8" s="105">
        <v>44463</v>
      </c>
      <c r="G8" s="105"/>
      <c r="H8" s="105"/>
      <c r="I8" s="106"/>
    </row>
    <row r="9" spans="1:21" ht="15.75" x14ac:dyDescent="0.25">
      <c r="A9" s="3"/>
      <c r="B9" s="36"/>
      <c r="C9" s="36"/>
      <c r="D9" s="36"/>
      <c r="E9" s="36"/>
      <c r="F9" s="10"/>
      <c r="G9" s="10"/>
      <c r="H9" s="10"/>
    </row>
    <row r="10" spans="1:21" ht="15.75" x14ac:dyDescent="0.25">
      <c r="A10" s="107" t="s">
        <v>1</v>
      </c>
      <c r="B10" s="107"/>
      <c r="C10" s="107"/>
      <c r="D10" s="107"/>
      <c r="E10" s="107"/>
      <c r="F10" s="108" t="s">
        <v>137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R10" s="99" t="s">
        <v>15</v>
      </c>
      <c r="S10" s="99"/>
      <c r="T10" s="99"/>
      <c r="U10" s="99"/>
    </row>
    <row r="11" spans="1:21" ht="15.75" x14ac:dyDescent="0.25">
      <c r="A11" s="33"/>
      <c r="B11" s="33"/>
      <c r="C11" s="33"/>
      <c r="D11" s="33"/>
      <c r="E11" s="33"/>
      <c r="F11" s="98" t="s">
        <v>140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R11" s="99" t="s">
        <v>16</v>
      </c>
      <c r="S11" s="99"/>
      <c r="T11" s="99"/>
      <c r="U11" s="99"/>
    </row>
    <row r="12" spans="1:21" ht="15.75" x14ac:dyDescent="0.25">
      <c r="A12" s="33"/>
      <c r="B12" s="33"/>
      <c r="C12" s="33"/>
      <c r="D12" s="33"/>
      <c r="E12" s="33"/>
      <c r="F12" s="98" t="s">
        <v>138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R12" s="99" t="s">
        <v>16</v>
      </c>
      <c r="S12" s="99"/>
      <c r="T12" s="99"/>
      <c r="U12" s="99"/>
    </row>
    <row r="13" spans="1:21" ht="15.75" x14ac:dyDescent="0.25">
      <c r="A13" s="100" t="s">
        <v>12</v>
      </c>
      <c r="B13" s="100"/>
      <c r="C13" s="100"/>
      <c r="D13" s="100"/>
      <c r="E13" s="32"/>
      <c r="F13" s="110">
        <v>21</v>
      </c>
      <c r="G13" s="110"/>
      <c r="H13" s="110"/>
      <c r="I13" s="110"/>
      <c r="J13" s="3" t="s">
        <v>13</v>
      </c>
    </row>
    <row r="14" spans="1:21" ht="15.75" x14ac:dyDescent="0.25">
      <c r="A14" s="36"/>
      <c r="B14" s="36"/>
      <c r="C14" s="36"/>
      <c r="D14" s="36"/>
      <c r="E14" s="36"/>
      <c r="F14" s="10"/>
      <c r="G14" s="10"/>
      <c r="H14" s="10"/>
      <c r="I14" s="38"/>
    </row>
    <row r="15" spans="1:21" ht="15.75" x14ac:dyDescent="0.25">
      <c r="A15" s="100" t="s">
        <v>14</v>
      </c>
      <c r="B15" s="100"/>
      <c r="C15" s="100"/>
      <c r="D15" s="100"/>
      <c r="E15" s="32"/>
      <c r="F15" s="110">
        <v>22</v>
      </c>
      <c r="G15" s="110"/>
      <c r="H15" s="110"/>
      <c r="I15" s="110"/>
    </row>
    <row r="17" spans="1:21" s="35" customFormat="1" ht="30" x14ac:dyDescent="0.25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111" t="s">
        <v>17</v>
      </c>
      <c r="J17" s="112"/>
      <c r="K17" s="112"/>
      <c r="L17" s="112"/>
      <c r="M17" s="112"/>
      <c r="N17" s="112"/>
      <c r="O17" s="112"/>
      <c r="P17" s="112"/>
      <c r="Q17" s="112"/>
      <c r="R17" s="113"/>
      <c r="S17" s="23" t="s">
        <v>4</v>
      </c>
      <c r="T17" s="23" t="s">
        <v>10</v>
      </c>
      <c r="U17" s="23" t="s">
        <v>18</v>
      </c>
    </row>
    <row r="18" spans="1:21" x14ac:dyDescent="0.25">
      <c r="A18" s="24"/>
      <c r="B18" s="25"/>
      <c r="C18" s="25"/>
      <c r="D18" s="19"/>
      <c r="E18" s="19"/>
      <c r="F18" s="26"/>
      <c r="G18" s="29"/>
      <c r="H18" s="29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25">
      <c r="A19" s="22">
        <f>ROW(A1)</f>
        <v>1</v>
      </c>
      <c r="B19" s="41" t="s">
        <v>148</v>
      </c>
      <c r="C19" s="41" t="s">
        <v>57</v>
      </c>
      <c r="D19" s="41" t="s">
        <v>56</v>
      </c>
      <c r="E19" s="41" t="s">
        <v>124</v>
      </c>
      <c r="F19" s="42">
        <v>40235</v>
      </c>
      <c r="G19" s="41" t="s">
        <v>107</v>
      </c>
      <c r="H19" s="41" t="s">
        <v>257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0"/>
    </row>
    <row r="20" spans="1:21" x14ac:dyDescent="0.25">
      <c r="A20" s="22">
        <f>ROW(A2)</f>
        <v>2</v>
      </c>
      <c r="B20" s="41" t="s">
        <v>149</v>
      </c>
      <c r="C20" s="41" t="s">
        <v>24</v>
      </c>
      <c r="D20" s="41" t="s">
        <v>58</v>
      </c>
      <c r="E20" s="41" t="s">
        <v>125</v>
      </c>
      <c r="F20" s="42">
        <v>40324</v>
      </c>
      <c r="G20" s="41" t="s">
        <v>107</v>
      </c>
      <c r="H20" s="41" t="s">
        <v>258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0"/>
    </row>
    <row r="21" spans="1:21" x14ac:dyDescent="0.25">
      <c r="A21" s="22">
        <f>ROW(A3)</f>
        <v>3</v>
      </c>
      <c r="B21" s="41" t="s">
        <v>150</v>
      </c>
      <c r="C21" s="41" t="s">
        <v>60</v>
      </c>
      <c r="D21" s="41" t="s">
        <v>70</v>
      </c>
      <c r="E21" s="41" t="s">
        <v>124</v>
      </c>
      <c r="F21" s="42">
        <v>40166</v>
      </c>
      <c r="G21" s="41" t="s">
        <v>107</v>
      </c>
      <c r="H21" s="41" t="s">
        <v>259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0"/>
    </row>
    <row r="22" spans="1:21" x14ac:dyDescent="0.25">
      <c r="A22" s="22">
        <f>ROW(A4)</f>
        <v>4</v>
      </c>
      <c r="B22" s="41" t="s">
        <v>151</v>
      </c>
      <c r="C22" s="41" t="s">
        <v>47</v>
      </c>
      <c r="D22" s="41" t="s">
        <v>48</v>
      </c>
      <c r="E22" s="41" t="s">
        <v>125</v>
      </c>
      <c r="F22" s="42">
        <v>40407</v>
      </c>
      <c r="G22" s="41" t="s">
        <v>107</v>
      </c>
      <c r="H22" s="41" t="s">
        <v>260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25">
      <c r="A23" s="22">
        <f t="shared" ref="A23:A86" si="2">ROW(A7)</f>
        <v>7</v>
      </c>
      <c r="B23" s="41" t="s">
        <v>152</v>
      </c>
      <c r="C23" s="41" t="s">
        <v>92</v>
      </c>
      <c r="D23" s="41" t="s">
        <v>72</v>
      </c>
      <c r="E23" s="41" t="s">
        <v>125</v>
      </c>
      <c r="F23" s="42">
        <v>40522</v>
      </c>
      <c r="G23" s="41" t="s">
        <v>107</v>
      </c>
      <c r="H23" s="41" t="s">
        <v>261</v>
      </c>
      <c r="I23" s="22"/>
      <c r="J23" s="31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25">
      <c r="A24" s="22">
        <f t="shared" si="2"/>
        <v>8</v>
      </c>
      <c r="B24" s="41" t="s">
        <v>85</v>
      </c>
      <c r="C24" s="41" t="s">
        <v>121</v>
      </c>
      <c r="D24" s="41" t="s">
        <v>84</v>
      </c>
      <c r="E24" s="41" t="s">
        <v>124</v>
      </c>
      <c r="F24" s="42">
        <v>40235</v>
      </c>
      <c r="G24" s="41" t="s">
        <v>107</v>
      </c>
      <c r="H24" s="41" t="s">
        <v>262</v>
      </c>
      <c r="I24" s="22"/>
      <c r="J24" s="31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25">
      <c r="A25" s="22">
        <f t="shared" si="2"/>
        <v>9</v>
      </c>
      <c r="B25" s="41" t="s">
        <v>153</v>
      </c>
      <c r="C25" s="41" t="s">
        <v>154</v>
      </c>
      <c r="D25" s="41" t="s">
        <v>31</v>
      </c>
      <c r="E25" s="41" t="s">
        <v>124</v>
      </c>
      <c r="F25" s="42">
        <v>40176</v>
      </c>
      <c r="G25" s="41" t="s">
        <v>107</v>
      </c>
      <c r="H25" s="41" t="s">
        <v>263</v>
      </c>
      <c r="I25" s="22"/>
      <c r="J25" s="31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25">
      <c r="A26" s="22">
        <f t="shared" si="2"/>
        <v>10</v>
      </c>
      <c r="B26" s="41" t="s">
        <v>155</v>
      </c>
      <c r="C26" s="41" t="s">
        <v>132</v>
      </c>
      <c r="D26" s="41" t="s">
        <v>65</v>
      </c>
      <c r="E26" s="41" t="s">
        <v>124</v>
      </c>
      <c r="F26" s="42">
        <v>40075</v>
      </c>
      <c r="G26" s="41" t="s">
        <v>107</v>
      </c>
      <c r="H26" s="41" t="s">
        <v>264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25">
      <c r="A27" s="22">
        <f t="shared" si="2"/>
        <v>11</v>
      </c>
      <c r="B27" s="41" t="s">
        <v>156</v>
      </c>
      <c r="C27" s="41" t="s">
        <v>66</v>
      </c>
      <c r="D27" s="41" t="s">
        <v>31</v>
      </c>
      <c r="E27" s="41" t="s">
        <v>124</v>
      </c>
      <c r="F27" s="42">
        <v>40311</v>
      </c>
      <c r="G27" s="41" t="s">
        <v>107</v>
      </c>
      <c r="H27" s="41" t="s">
        <v>265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25">
      <c r="A28" s="22">
        <f t="shared" si="2"/>
        <v>12</v>
      </c>
      <c r="B28" s="41" t="s">
        <v>157</v>
      </c>
      <c r="C28" s="41" t="s">
        <v>158</v>
      </c>
      <c r="D28" s="41" t="s">
        <v>96</v>
      </c>
      <c r="E28" s="41" t="s">
        <v>124</v>
      </c>
      <c r="F28" s="42">
        <v>40126</v>
      </c>
      <c r="G28" s="41" t="s">
        <v>107</v>
      </c>
      <c r="H28" s="41" t="s">
        <v>266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25">
      <c r="A29" s="22">
        <f t="shared" si="2"/>
        <v>13</v>
      </c>
      <c r="B29" s="41" t="s">
        <v>159</v>
      </c>
      <c r="C29" s="41" t="s">
        <v>123</v>
      </c>
      <c r="D29" s="41" t="s">
        <v>38</v>
      </c>
      <c r="E29" s="41" t="s">
        <v>125</v>
      </c>
      <c r="F29" s="42">
        <v>40128</v>
      </c>
      <c r="G29" s="41" t="s">
        <v>107</v>
      </c>
      <c r="H29" s="41" t="s">
        <v>267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25">
      <c r="A30" s="22">
        <f t="shared" si="2"/>
        <v>14</v>
      </c>
      <c r="B30" s="41" t="s">
        <v>101</v>
      </c>
      <c r="C30" s="41" t="s">
        <v>80</v>
      </c>
      <c r="D30" s="41" t="s">
        <v>63</v>
      </c>
      <c r="E30" s="41" t="s">
        <v>124</v>
      </c>
      <c r="F30" s="42">
        <v>40417</v>
      </c>
      <c r="G30" s="41" t="s">
        <v>107</v>
      </c>
      <c r="H30" s="41" t="s">
        <v>268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25">
      <c r="A31" s="22">
        <f t="shared" si="2"/>
        <v>15</v>
      </c>
      <c r="B31" s="41" t="s">
        <v>160</v>
      </c>
      <c r="C31" s="41" t="s">
        <v>74</v>
      </c>
      <c r="D31" s="41" t="s">
        <v>27</v>
      </c>
      <c r="E31" s="41" t="s">
        <v>124</v>
      </c>
      <c r="F31" s="42">
        <v>40117</v>
      </c>
      <c r="G31" s="41" t="s">
        <v>107</v>
      </c>
      <c r="H31" s="41" t="s">
        <v>269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25">
      <c r="A32" s="22">
        <f t="shared" si="2"/>
        <v>16</v>
      </c>
      <c r="B32" s="41" t="s">
        <v>161</v>
      </c>
      <c r="C32" s="41" t="s">
        <v>90</v>
      </c>
      <c r="D32" s="41" t="s">
        <v>58</v>
      </c>
      <c r="E32" s="41" t="s">
        <v>125</v>
      </c>
      <c r="F32" s="42">
        <v>40378</v>
      </c>
      <c r="G32" s="41" t="s">
        <v>107</v>
      </c>
      <c r="H32" s="41" t="s">
        <v>270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25">
      <c r="A33" s="22">
        <f t="shared" si="2"/>
        <v>17</v>
      </c>
      <c r="B33" s="41" t="s">
        <v>162</v>
      </c>
      <c r="C33" s="41" t="s">
        <v>103</v>
      </c>
      <c r="D33" s="41" t="s">
        <v>31</v>
      </c>
      <c r="E33" s="41" t="s">
        <v>124</v>
      </c>
      <c r="F33" s="42">
        <v>40345</v>
      </c>
      <c r="G33" s="41" t="s">
        <v>107</v>
      </c>
      <c r="H33" s="41" t="s">
        <v>271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25">
      <c r="A34" s="22">
        <f t="shared" si="2"/>
        <v>18</v>
      </c>
      <c r="B34" s="41" t="s">
        <v>163</v>
      </c>
      <c r="C34" s="41" t="s">
        <v>164</v>
      </c>
      <c r="D34" s="41" t="s">
        <v>40</v>
      </c>
      <c r="E34" s="41" t="s">
        <v>124</v>
      </c>
      <c r="F34" s="42">
        <v>40402</v>
      </c>
      <c r="G34" s="41" t="s">
        <v>107</v>
      </c>
      <c r="H34" s="41" t="s">
        <v>272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25">
      <c r="A35" s="22">
        <f t="shared" si="2"/>
        <v>19</v>
      </c>
      <c r="B35" s="41" t="s">
        <v>165</v>
      </c>
      <c r="C35" s="41" t="s">
        <v>41</v>
      </c>
      <c r="D35" s="41" t="s">
        <v>79</v>
      </c>
      <c r="E35" s="41" t="s">
        <v>124</v>
      </c>
      <c r="F35" s="42">
        <v>40170</v>
      </c>
      <c r="G35" s="41" t="s">
        <v>107</v>
      </c>
      <c r="H35" s="41" t="s">
        <v>273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25">
      <c r="A36" s="22">
        <f t="shared" si="2"/>
        <v>20</v>
      </c>
      <c r="B36" s="41" t="s">
        <v>166</v>
      </c>
      <c r="C36" s="41" t="s">
        <v>43</v>
      </c>
      <c r="D36" s="41" t="s">
        <v>167</v>
      </c>
      <c r="E36" s="41" t="s">
        <v>124</v>
      </c>
      <c r="F36" s="42">
        <v>40318</v>
      </c>
      <c r="G36" s="41" t="s">
        <v>107</v>
      </c>
      <c r="H36" s="41" t="s">
        <v>274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25">
      <c r="A37" s="22">
        <f t="shared" si="2"/>
        <v>21</v>
      </c>
      <c r="B37" s="41" t="s">
        <v>75</v>
      </c>
      <c r="C37" s="41" t="s">
        <v>30</v>
      </c>
      <c r="D37" s="41" t="s">
        <v>79</v>
      </c>
      <c r="E37" s="41" t="s">
        <v>124</v>
      </c>
      <c r="F37" s="42">
        <v>40424</v>
      </c>
      <c r="G37" s="41" t="s">
        <v>107</v>
      </c>
      <c r="H37" s="41" t="s">
        <v>275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25">
      <c r="A38" s="22">
        <f t="shared" si="2"/>
        <v>22</v>
      </c>
      <c r="B38" s="41" t="s">
        <v>168</v>
      </c>
      <c r="C38" s="41" t="s">
        <v>129</v>
      </c>
      <c r="D38" s="41" t="s">
        <v>23</v>
      </c>
      <c r="E38" s="41" t="s">
        <v>125</v>
      </c>
      <c r="F38" s="42">
        <v>40290</v>
      </c>
      <c r="G38" s="41" t="s">
        <v>107</v>
      </c>
      <c r="H38" s="41" t="s">
        <v>276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25">
      <c r="A39" s="22">
        <f t="shared" si="2"/>
        <v>23</v>
      </c>
      <c r="B39" s="41" t="s">
        <v>169</v>
      </c>
      <c r="C39" s="41" t="s">
        <v>25</v>
      </c>
      <c r="D39" s="41" t="s">
        <v>23</v>
      </c>
      <c r="E39" s="41" t="s">
        <v>125</v>
      </c>
      <c r="F39" s="42">
        <v>40408</v>
      </c>
      <c r="G39" s="41" t="s">
        <v>107</v>
      </c>
      <c r="H39" s="41" t="s">
        <v>277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25">
      <c r="A40" s="22">
        <f t="shared" si="2"/>
        <v>24</v>
      </c>
      <c r="B40" s="41" t="s">
        <v>170</v>
      </c>
      <c r="C40" s="41" t="s">
        <v>90</v>
      </c>
      <c r="D40" s="41" t="s">
        <v>33</v>
      </c>
      <c r="E40" s="41" t="s">
        <v>125</v>
      </c>
      <c r="F40" s="42">
        <v>40350</v>
      </c>
      <c r="G40" s="41" t="s">
        <v>107</v>
      </c>
      <c r="H40" s="41" t="s">
        <v>278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25">
      <c r="A41" s="22">
        <f t="shared" si="2"/>
        <v>25</v>
      </c>
      <c r="B41" s="41" t="s">
        <v>171</v>
      </c>
      <c r="C41" s="41" t="s">
        <v>172</v>
      </c>
      <c r="D41" s="41" t="s">
        <v>58</v>
      </c>
      <c r="E41" s="41" t="s">
        <v>125</v>
      </c>
      <c r="F41" s="42">
        <v>40305</v>
      </c>
      <c r="G41" s="41" t="s">
        <v>107</v>
      </c>
      <c r="H41" s="41" t="s">
        <v>279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25">
      <c r="A42" s="22">
        <f t="shared" si="2"/>
        <v>26</v>
      </c>
      <c r="B42" s="41" t="s">
        <v>135</v>
      </c>
      <c r="C42" s="41" t="s">
        <v>173</v>
      </c>
      <c r="D42" s="41" t="s">
        <v>56</v>
      </c>
      <c r="E42" s="41" t="s">
        <v>124</v>
      </c>
      <c r="F42" s="42">
        <v>40363</v>
      </c>
      <c r="G42" s="41" t="s">
        <v>107</v>
      </c>
      <c r="H42" s="41" t="s">
        <v>280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25">
      <c r="A43" s="22">
        <f t="shared" si="2"/>
        <v>27</v>
      </c>
      <c r="B43" s="41" t="s">
        <v>174</v>
      </c>
      <c r="C43" s="41" t="s">
        <v>134</v>
      </c>
      <c r="D43" s="41" t="s">
        <v>35</v>
      </c>
      <c r="E43" s="41" t="s">
        <v>125</v>
      </c>
      <c r="F43" s="42">
        <v>40420</v>
      </c>
      <c r="G43" s="41" t="s">
        <v>107</v>
      </c>
      <c r="H43" s="41" t="s">
        <v>281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25">
      <c r="A44" s="22">
        <f t="shared" si="2"/>
        <v>28</v>
      </c>
      <c r="B44" s="41" t="s">
        <v>175</v>
      </c>
      <c r="C44" s="41" t="s">
        <v>30</v>
      </c>
      <c r="D44" s="41" t="s">
        <v>31</v>
      </c>
      <c r="E44" s="41" t="s">
        <v>124</v>
      </c>
      <c r="F44" s="42">
        <v>40179</v>
      </c>
      <c r="G44" s="41" t="s">
        <v>107</v>
      </c>
      <c r="H44" s="41" t="s">
        <v>282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25">
      <c r="A45" s="22">
        <f t="shared" si="2"/>
        <v>29</v>
      </c>
      <c r="B45" s="41" t="s">
        <v>176</v>
      </c>
      <c r="C45" s="41" t="s">
        <v>177</v>
      </c>
      <c r="D45" s="41" t="s">
        <v>62</v>
      </c>
      <c r="E45" s="41" t="s">
        <v>125</v>
      </c>
      <c r="F45" s="42">
        <v>40257</v>
      </c>
      <c r="G45" s="41" t="s">
        <v>109</v>
      </c>
      <c r="H45" s="41" t="s">
        <v>283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25">
      <c r="A46" s="22">
        <f t="shared" si="2"/>
        <v>30</v>
      </c>
      <c r="B46" s="41" t="s">
        <v>178</v>
      </c>
      <c r="C46" s="41" t="s">
        <v>44</v>
      </c>
      <c r="D46" s="41" t="s">
        <v>63</v>
      </c>
      <c r="E46" s="41" t="s">
        <v>124</v>
      </c>
      <c r="F46" s="42">
        <v>40394</v>
      </c>
      <c r="G46" s="41" t="s">
        <v>109</v>
      </c>
      <c r="H46" s="41" t="s">
        <v>284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25">
      <c r="A47" s="22">
        <f t="shared" si="2"/>
        <v>31</v>
      </c>
      <c r="B47" s="41" t="s">
        <v>179</v>
      </c>
      <c r="C47" s="41" t="s">
        <v>74</v>
      </c>
      <c r="D47" s="41" t="s">
        <v>180</v>
      </c>
      <c r="E47" s="41" t="s">
        <v>124</v>
      </c>
      <c r="F47" s="42">
        <v>40292</v>
      </c>
      <c r="G47" s="41" t="s">
        <v>109</v>
      </c>
      <c r="H47" s="41" t="s">
        <v>285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25">
      <c r="A48" s="22">
        <f t="shared" si="2"/>
        <v>32</v>
      </c>
      <c r="B48" s="41" t="s">
        <v>181</v>
      </c>
      <c r="C48" s="41" t="s">
        <v>182</v>
      </c>
      <c r="D48" s="41" t="s">
        <v>87</v>
      </c>
      <c r="E48" s="41" t="s">
        <v>125</v>
      </c>
      <c r="F48" s="42">
        <v>40403</v>
      </c>
      <c r="G48" s="41" t="s">
        <v>109</v>
      </c>
      <c r="H48" s="41" t="s">
        <v>286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25">
      <c r="A49" s="22">
        <f t="shared" si="2"/>
        <v>33</v>
      </c>
      <c r="B49" s="41" t="s">
        <v>183</v>
      </c>
      <c r="C49" s="41" t="s">
        <v>90</v>
      </c>
      <c r="D49" s="41" t="s">
        <v>184</v>
      </c>
      <c r="E49" s="41" t="s">
        <v>125</v>
      </c>
      <c r="F49" s="42">
        <v>40165</v>
      </c>
      <c r="G49" s="41" t="s">
        <v>109</v>
      </c>
      <c r="H49" s="41" t="s">
        <v>287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25">
      <c r="A50" s="22">
        <f t="shared" si="2"/>
        <v>34</v>
      </c>
      <c r="B50" s="41" t="s">
        <v>185</v>
      </c>
      <c r="C50" s="41" t="s">
        <v>90</v>
      </c>
      <c r="D50" s="41" t="s">
        <v>94</v>
      </c>
      <c r="E50" s="41" t="s">
        <v>125</v>
      </c>
      <c r="F50" s="42">
        <v>40253</v>
      </c>
      <c r="G50" s="41" t="s">
        <v>109</v>
      </c>
      <c r="H50" s="41" t="s">
        <v>288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25">
      <c r="A51" s="22">
        <f t="shared" si="2"/>
        <v>35</v>
      </c>
      <c r="B51" s="41" t="s">
        <v>29</v>
      </c>
      <c r="C51" s="41" t="s">
        <v>44</v>
      </c>
      <c r="D51" s="41" t="s">
        <v>36</v>
      </c>
      <c r="E51" s="41" t="s">
        <v>124</v>
      </c>
      <c r="F51" s="42">
        <v>40198</v>
      </c>
      <c r="G51" s="41" t="s">
        <v>109</v>
      </c>
      <c r="H51" s="41" t="s">
        <v>289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25">
      <c r="A52" s="22">
        <f t="shared" si="2"/>
        <v>36</v>
      </c>
      <c r="B52" s="41" t="s">
        <v>186</v>
      </c>
      <c r="C52" s="41" t="s">
        <v>82</v>
      </c>
      <c r="D52" s="41" t="s">
        <v>33</v>
      </c>
      <c r="E52" s="41" t="s">
        <v>125</v>
      </c>
      <c r="F52" s="42">
        <v>40586</v>
      </c>
      <c r="G52" s="41" t="s">
        <v>109</v>
      </c>
      <c r="H52" s="41" t="s">
        <v>290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25">
      <c r="A53" s="22">
        <f t="shared" si="2"/>
        <v>37</v>
      </c>
      <c r="B53" s="41" t="s">
        <v>187</v>
      </c>
      <c r="C53" s="41" t="s">
        <v>49</v>
      </c>
      <c r="D53" s="41" t="s">
        <v>28</v>
      </c>
      <c r="E53" s="41" t="s">
        <v>124</v>
      </c>
      <c r="F53" s="42">
        <v>40122</v>
      </c>
      <c r="G53" s="41" t="s">
        <v>109</v>
      </c>
      <c r="H53" s="41" t="s">
        <v>291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25">
      <c r="A54" s="22">
        <f t="shared" si="2"/>
        <v>38</v>
      </c>
      <c r="B54" s="41" t="s">
        <v>188</v>
      </c>
      <c r="C54" s="41" t="s">
        <v>105</v>
      </c>
      <c r="D54" s="41" t="s">
        <v>70</v>
      </c>
      <c r="E54" s="41" t="s">
        <v>124</v>
      </c>
      <c r="F54" s="42">
        <v>40137</v>
      </c>
      <c r="G54" s="41" t="s">
        <v>109</v>
      </c>
      <c r="H54" s="41" t="s">
        <v>292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25">
      <c r="A55" s="22">
        <f t="shared" si="2"/>
        <v>39</v>
      </c>
      <c r="B55" s="41" t="s">
        <v>189</v>
      </c>
      <c r="C55" s="41" t="s">
        <v>61</v>
      </c>
      <c r="D55" s="41" t="s">
        <v>79</v>
      </c>
      <c r="E55" s="41" t="s">
        <v>124</v>
      </c>
      <c r="F55" s="42">
        <v>40206</v>
      </c>
      <c r="G55" s="41" t="s">
        <v>109</v>
      </c>
      <c r="H55" s="41" t="s">
        <v>293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25">
      <c r="A56" s="22">
        <f t="shared" si="2"/>
        <v>40</v>
      </c>
      <c r="B56" s="41" t="s">
        <v>190</v>
      </c>
      <c r="C56" s="41" t="s">
        <v>43</v>
      </c>
      <c r="D56" s="41" t="s">
        <v>70</v>
      </c>
      <c r="E56" s="41" t="s">
        <v>124</v>
      </c>
      <c r="F56" s="42">
        <v>40451</v>
      </c>
      <c r="G56" s="41" t="s">
        <v>109</v>
      </c>
      <c r="H56" s="41" t="s">
        <v>294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25">
      <c r="A57" s="22">
        <f t="shared" si="2"/>
        <v>41</v>
      </c>
      <c r="B57" s="41" t="s">
        <v>127</v>
      </c>
      <c r="C57" s="41" t="s">
        <v>39</v>
      </c>
      <c r="D57" s="41" t="s">
        <v>31</v>
      </c>
      <c r="E57" s="41" t="s">
        <v>124</v>
      </c>
      <c r="F57" s="42">
        <v>40202</v>
      </c>
      <c r="G57" s="41" t="s">
        <v>109</v>
      </c>
      <c r="H57" s="41" t="s">
        <v>295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25">
      <c r="A58" s="22">
        <f t="shared" si="2"/>
        <v>42</v>
      </c>
      <c r="B58" s="41" t="s">
        <v>191</v>
      </c>
      <c r="C58" s="41" t="s">
        <v>82</v>
      </c>
      <c r="D58" s="41" t="s">
        <v>38</v>
      </c>
      <c r="E58" s="41" t="s">
        <v>125</v>
      </c>
      <c r="F58" s="42">
        <v>40170</v>
      </c>
      <c r="G58" s="41" t="s">
        <v>109</v>
      </c>
      <c r="H58" s="41" t="s">
        <v>296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25">
      <c r="A59" s="22">
        <f t="shared" si="2"/>
        <v>43</v>
      </c>
      <c r="B59" s="41" t="s">
        <v>192</v>
      </c>
      <c r="C59" s="41" t="s">
        <v>37</v>
      </c>
      <c r="D59" s="41" t="s">
        <v>72</v>
      </c>
      <c r="E59" s="41" t="s">
        <v>125</v>
      </c>
      <c r="F59" s="42">
        <v>40420</v>
      </c>
      <c r="G59" s="41" t="s">
        <v>109</v>
      </c>
      <c r="H59" s="41" t="s">
        <v>297</v>
      </c>
      <c r="I59" s="22"/>
      <c r="J59" s="31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25">
      <c r="A60" s="22">
        <f t="shared" si="2"/>
        <v>44</v>
      </c>
      <c r="B60" s="41" t="s">
        <v>193</v>
      </c>
      <c r="C60" s="41" t="s">
        <v>25</v>
      </c>
      <c r="D60" s="41" t="s">
        <v>62</v>
      </c>
      <c r="E60" s="41" t="s">
        <v>125</v>
      </c>
      <c r="F60" s="42">
        <v>40420</v>
      </c>
      <c r="G60" s="41" t="s">
        <v>109</v>
      </c>
      <c r="H60" s="41" t="s">
        <v>298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25">
      <c r="A61" s="22">
        <f t="shared" si="2"/>
        <v>45</v>
      </c>
      <c r="B61" s="41" t="s">
        <v>194</v>
      </c>
      <c r="C61" s="41" t="s">
        <v>195</v>
      </c>
      <c r="D61" s="41" t="s">
        <v>31</v>
      </c>
      <c r="E61" s="41" t="s">
        <v>124</v>
      </c>
      <c r="F61" s="42">
        <v>40362</v>
      </c>
      <c r="G61" s="41" t="s">
        <v>109</v>
      </c>
      <c r="H61" s="41" t="s">
        <v>299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25">
      <c r="A62" s="22">
        <f t="shared" si="2"/>
        <v>46</v>
      </c>
      <c r="B62" s="41" t="s">
        <v>196</v>
      </c>
      <c r="C62" s="41" t="s">
        <v>59</v>
      </c>
      <c r="D62" s="41" t="s">
        <v>96</v>
      </c>
      <c r="E62" s="41" t="s">
        <v>124</v>
      </c>
      <c r="F62" s="42">
        <v>40292</v>
      </c>
      <c r="G62" s="41" t="s">
        <v>109</v>
      </c>
      <c r="H62" s="41" t="s">
        <v>300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25">
      <c r="A63" s="22">
        <f t="shared" si="2"/>
        <v>47</v>
      </c>
      <c r="B63" s="41" t="s">
        <v>197</v>
      </c>
      <c r="C63" s="41" t="s">
        <v>198</v>
      </c>
      <c r="D63" s="41" t="s">
        <v>62</v>
      </c>
      <c r="E63" s="41" t="s">
        <v>125</v>
      </c>
      <c r="F63" s="42">
        <v>40184</v>
      </c>
      <c r="G63" s="41" t="s">
        <v>109</v>
      </c>
      <c r="H63" s="41" t="s">
        <v>301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25">
      <c r="A64" s="22">
        <f t="shared" si="2"/>
        <v>48</v>
      </c>
      <c r="B64" s="41" t="s">
        <v>199</v>
      </c>
      <c r="C64" s="41" t="s">
        <v>64</v>
      </c>
      <c r="D64" s="41" t="s">
        <v>31</v>
      </c>
      <c r="E64" s="41" t="s">
        <v>124</v>
      </c>
      <c r="F64" s="42">
        <v>40295</v>
      </c>
      <c r="G64" s="41" t="s">
        <v>109</v>
      </c>
      <c r="H64" s="41" t="s">
        <v>302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25">
      <c r="A65" s="22">
        <f t="shared" si="2"/>
        <v>49</v>
      </c>
      <c r="B65" s="41" t="s">
        <v>200</v>
      </c>
      <c r="C65" s="41" t="s">
        <v>71</v>
      </c>
      <c r="D65" s="41" t="s">
        <v>100</v>
      </c>
      <c r="E65" s="41" t="s">
        <v>125</v>
      </c>
      <c r="F65" s="42">
        <v>40469</v>
      </c>
      <c r="G65" s="41" t="s">
        <v>109</v>
      </c>
      <c r="H65" s="41" t="s">
        <v>303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25">
      <c r="A66" s="22">
        <f t="shared" si="2"/>
        <v>50</v>
      </c>
      <c r="B66" s="41" t="s">
        <v>201</v>
      </c>
      <c r="C66" s="41" t="s">
        <v>91</v>
      </c>
      <c r="D66" s="41" t="s">
        <v>40</v>
      </c>
      <c r="E66" s="41" t="s">
        <v>124</v>
      </c>
      <c r="F66" s="42">
        <v>40343</v>
      </c>
      <c r="G66" s="41" t="s">
        <v>109</v>
      </c>
      <c r="H66" s="41" t="s">
        <v>304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25">
      <c r="A67" s="22">
        <f t="shared" si="2"/>
        <v>51</v>
      </c>
      <c r="B67" s="41" t="s">
        <v>202</v>
      </c>
      <c r="C67" s="41" t="s">
        <v>203</v>
      </c>
      <c r="D67" s="41" t="s">
        <v>27</v>
      </c>
      <c r="E67" s="41" t="s">
        <v>124</v>
      </c>
      <c r="F67" s="42">
        <v>40454</v>
      </c>
      <c r="G67" s="41" t="s">
        <v>109</v>
      </c>
      <c r="H67" s="41" t="s">
        <v>305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25">
      <c r="A68" s="22">
        <f t="shared" si="2"/>
        <v>52</v>
      </c>
      <c r="B68" s="41" t="s">
        <v>204</v>
      </c>
      <c r="C68" s="41" t="s">
        <v>104</v>
      </c>
      <c r="D68" s="41" t="s">
        <v>27</v>
      </c>
      <c r="E68" s="41" t="s">
        <v>124</v>
      </c>
      <c r="F68" s="42">
        <v>40183</v>
      </c>
      <c r="G68" s="41" t="s">
        <v>109</v>
      </c>
      <c r="H68" s="41" t="s">
        <v>306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25">
      <c r="A69" s="22">
        <f t="shared" si="2"/>
        <v>53</v>
      </c>
      <c r="B69" s="41" t="s">
        <v>205</v>
      </c>
      <c r="C69" s="41" t="s">
        <v>43</v>
      </c>
      <c r="D69" s="41" t="s">
        <v>96</v>
      </c>
      <c r="E69" s="41" t="s">
        <v>124</v>
      </c>
      <c r="F69" s="42">
        <v>40143</v>
      </c>
      <c r="G69" s="41" t="s">
        <v>109</v>
      </c>
      <c r="H69" s="41" t="s">
        <v>307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25">
      <c r="A70" s="22">
        <f t="shared" si="2"/>
        <v>54</v>
      </c>
      <c r="B70" s="41" t="s">
        <v>206</v>
      </c>
      <c r="C70" s="41" t="s">
        <v>134</v>
      </c>
      <c r="D70" s="41" t="s">
        <v>87</v>
      </c>
      <c r="E70" s="41" t="s">
        <v>125</v>
      </c>
      <c r="F70" s="42">
        <v>40291</v>
      </c>
      <c r="G70" s="41" t="s">
        <v>110</v>
      </c>
      <c r="H70" s="41" t="s">
        <v>308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25">
      <c r="A71" s="22">
        <f t="shared" si="2"/>
        <v>55</v>
      </c>
      <c r="B71" s="41" t="s">
        <v>207</v>
      </c>
      <c r="C71" s="41" t="s">
        <v>68</v>
      </c>
      <c r="D71" s="41" t="s">
        <v>40</v>
      </c>
      <c r="E71" s="41" t="s">
        <v>124</v>
      </c>
      <c r="F71" s="42">
        <v>40281</v>
      </c>
      <c r="G71" s="41" t="s">
        <v>110</v>
      </c>
      <c r="H71" s="41" t="s">
        <v>309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25">
      <c r="A72" s="22">
        <f t="shared" si="2"/>
        <v>56</v>
      </c>
      <c r="B72" s="41" t="s">
        <v>208</v>
      </c>
      <c r="C72" s="41" t="s">
        <v>88</v>
      </c>
      <c r="D72" s="41" t="s">
        <v>83</v>
      </c>
      <c r="E72" s="41" t="s">
        <v>124</v>
      </c>
      <c r="F72" s="42">
        <v>40380</v>
      </c>
      <c r="G72" s="41" t="s">
        <v>110</v>
      </c>
      <c r="H72" s="41" t="s">
        <v>310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25">
      <c r="A73" s="22">
        <f t="shared" si="2"/>
        <v>57</v>
      </c>
      <c r="B73" s="41" t="s">
        <v>209</v>
      </c>
      <c r="C73" s="41" t="s">
        <v>69</v>
      </c>
      <c r="D73" s="41" t="s">
        <v>58</v>
      </c>
      <c r="E73" s="41" t="s">
        <v>125</v>
      </c>
      <c r="F73" s="42">
        <v>40346</v>
      </c>
      <c r="G73" s="41" t="s">
        <v>110</v>
      </c>
      <c r="H73" s="41" t="s">
        <v>311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25">
      <c r="A74" s="22">
        <f t="shared" si="2"/>
        <v>58</v>
      </c>
      <c r="B74" s="41" t="s">
        <v>210</v>
      </c>
      <c r="C74" s="41" t="s">
        <v>44</v>
      </c>
      <c r="D74" s="41" t="s">
        <v>84</v>
      </c>
      <c r="E74" s="41" t="s">
        <v>124</v>
      </c>
      <c r="F74" s="42">
        <v>40164</v>
      </c>
      <c r="G74" s="41" t="s">
        <v>110</v>
      </c>
      <c r="H74" s="41" t="s">
        <v>312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25">
      <c r="A75" s="22">
        <f t="shared" si="2"/>
        <v>59</v>
      </c>
      <c r="B75" s="41" t="s">
        <v>211</v>
      </c>
      <c r="C75" s="41" t="s">
        <v>102</v>
      </c>
      <c r="D75" s="41" t="s">
        <v>33</v>
      </c>
      <c r="E75" s="41" t="s">
        <v>125</v>
      </c>
      <c r="F75" s="42">
        <v>40306</v>
      </c>
      <c r="G75" s="41" t="s">
        <v>110</v>
      </c>
      <c r="H75" s="41" t="s">
        <v>313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25">
      <c r="A76" s="22">
        <f t="shared" si="2"/>
        <v>60</v>
      </c>
      <c r="B76" s="41" t="s">
        <v>212</v>
      </c>
      <c r="C76" s="41" t="s">
        <v>91</v>
      </c>
      <c r="D76" s="41" t="s">
        <v>28</v>
      </c>
      <c r="E76" s="41" t="s">
        <v>124</v>
      </c>
      <c r="F76" s="42">
        <v>40122</v>
      </c>
      <c r="G76" s="41" t="s">
        <v>110</v>
      </c>
      <c r="H76" s="41" t="s">
        <v>314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25">
      <c r="A77" s="22">
        <f t="shared" si="2"/>
        <v>61</v>
      </c>
      <c r="B77" s="41" t="s">
        <v>213</v>
      </c>
      <c r="C77" s="41" t="s">
        <v>214</v>
      </c>
      <c r="D77" s="41" t="s">
        <v>33</v>
      </c>
      <c r="E77" s="41" t="s">
        <v>125</v>
      </c>
      <c r="F77" s="42">
        <v>40392</v>
      </c>
      <c r="G77" s="41" t="s">
        <v>110</v>
      </c>
      <c r="H77" s="41" t="s">
        <v>315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25">
      <c r="A78" s="22">
        <f t="shared" si="2"/>
        <v>62</v>
      </c>
      <c r="B78" s="41" t="s">
        <v>215</v>
      </c>
      <c r="C78" s="41" t="s">
        <v>30</v>
      </c>
      <c r="D78" s="41" t="s">
        <v>27</v>
      </c>
      <c r="E78" s="41" t="s">
        <v>124</v>
      </c>
      <c r="F78" s="42">
        <v>40561</v>
      </c>
      <c r="G78" s="41" t="s">
        <v>110</v>
      </c>
      <c r="H78" s="41" t="s">
        <v>316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25">
      <c r="A79" s="22">
        <f t="shared" si="2"/>
        <v>63</v>
      </c>
      <c r="B79" s="41" t="s">
        <v>216</v>
      </c>
      <c r="C79" s="41" t="s">
        <v>73</v>
      </c>
      <c r="D79" s="41" t="s">
        <v>62</v>
      </c>
      <c r="E79" s="41" t="s">
        <v>125</v>
      </c>
      <c r="F79" s="42">
        <v>40260</v>
      </c>
      <c r="G79" s="41" t="s">
        <v>110</v>
      </c>
      <c r="H79" s="41" t="s">
        <v>317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25">
      <c r="A80" s="22">
        <f t="shared" si="2"/>
        <v>64</v>
      </c>
      <c r="B80" s="41" t="s">
        <v>131</v>
      </c>
      <c r="C80" s="41" t="s">
        <v>217</v>
      </c>
      <c r="D80" s="41" t="s">
        <v>67</v>
      </c>
      <c r="E80" s="41" t="s">
        <v>124</v>
      </c>
      <c r="F80" s="42">
        <v>40675</v>
      </c>
      <c r="G80" s="41" t="s">
        <v>110</v>
      </c>
      <c r="H80" s="41" t="s">
        <v>318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25">
      <c r="A81" s="22">
        <f t="shared" si="2"/>
        <v>65</v>
      </c>
      <c r="B81" s="41" t="s">
        <v>218</v>
      </c>
      <c r="C81" s="41" t="s">
        <v>50</v>
      </c>
      <c r="D81" s="41" t="s">
        <v>97</v>
      </c>
      <c r="E81" s="41" t="s">
        <v>125</v>
      </c>
      <c r="F81" s="42">
        <v>40435</v>
      </c>
      <c r="G81" s="41" t="s">
        <v>110</v>
      </c>
      <c r="H81" s="41" t="s">
        <v>319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25">
      <c r="A82" s="22">
        <f t="shared" si="2"/>
        <v>66</v>
      </c>
      <c r="B82" s="41" t="s">
        <v>116</v>
      </c>
      <c r="C82" s="41" t="s">
        <v>44</v>
      </c>
      <c r="D82" s="41" t="s">
        <v>81</v>
      </c>
      <c r="E82" s="41" t="s">
        <v>124</v>
      </c>
      <c r="F82" s="42">
        <v>40169</v>
      </c>
      <c r="G82" s="41" t="s">
        <v>110</v>
      </c>
      <c r="H82" s="41" t="s">
        <v>320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25">
      <c r="A83" s="22">
        <f t="shared" si="2"/>
        <v>67</v>
      </c>
      <c r="B83" s="41" t="s">
        <v>219</v>
      </c>
      <c r="C83" s="41" t="s">
        <v>54</v>
      </c>
      <c r="D83" s="41" t="s">
        <v>48</v>
      </c>
      <c r="E83" s="41" t="s">
        <v>125</v>
      </c>
      <c r="F83" s="42">
        <v>40169</v>
      </c>
      <c r="G83" s="41" t="s">
        <v>110</v>
      </c>
      <c r="H83" s="41" t="s">
        <v>321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25">
      <c r="A84" s="22">
        <f t="shared" si="2"/>
        <v>68</v>
      </c>
      <c r="B84" s="41" t="s">
        <v>220</v>
      </c>
      <c r="C84" s="41" t="s">
        <v>49</v>
      </c>
      <c r="D84" s="41" t="s">
        <v>31</v>
      </c>
      <c r="E84" s="41" t="s">
        <v>124</v>
      </c>
      <c r="F84" s="42">
        <v>40349</v>
      </c>
      <c r="G84" s="41" t="s">
        <v>110</v>
      </c>
      <c r="H84" s="41" t="s">
        <v>322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25">
      <c r="A85" s="22">
        <f t="shared" si="2"/>
        <v>69</v>
      </c>
      <c r="B85" s="41" t="s">
        <v>133</v>
      </c>
      <c r="C85" s="41" t="s">
        <v>99</v>
      </c>
      <c r="D85" s="41" t="s">
        <v>81</v>
      </c>
      <c r="E85" s="41" t="s">
        <v>124</v>
      </c>
      <c r="F85" s="42">
        <v>40246</v>
      </c>
      <c r="G85" s="41" t="s">
        <v>110</v>
      </c>
      <c r="H85" s="41" t="s">
        <v>323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25">
      <c r="A86" s="22">
        <f t="shared" si="2"/>
        <v>70</v>
      </c>
      <c r="B86" s="41" t="s">
        <v>221</v>
      </c>
      <c r="C86" s="41" t="s">
        <v>203</v>
      </c>
      <c r="D86" s="41" t="s">
        <v>79</v>
      </c>
      <c r="E86" s="41" t="s">
        <v>124</v>
      </c>
      <c r="F86" s="42">
        <v>40356</v>
      </c>
      <c r="G86" s="41" t="s">
        <v>110</v>
      </c>
      <c r="H86" s="41" t="s">
        <v>324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25">
      <c r="A87" s="22">
        <f t="shared" ref="A87:A122" si="5">ROW(A71)</f>
        <v>71</v>
      </c>
      <c r="B87" s="41" t="s">
        <v>222</v>
      </c>
      <c r="C87" s="41" t="s">
        <v>86</v>
      </c>
      <c r="D87" s="41" t="s">
        <v>52</v>
      </c>
      <c r="E87" s="41" t="s">
        <v>125</v>
      </c>
      <c r="F87" s="42">
        <v>40327</v>
      </c>
      <c r="G87" s="41" t="s">
        <v>110</v>
      </c>
      <c r="H87" s="41" t="s">
        <v>325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25">
      <c r="A88" s="22">
        <f t="shared" si="5"/>
        <v>72</v>
      </c>
      <c r="B88" s="41" t="s">
        <v>98</v>
      </c>
      <c r="C88" s="41" t="s">
        <v>76</v>
      </c>
      <c r="D88" s="41" t="s">
        <v>31</v>
      </c>
      <c r="E88" s="41" t="s">
        <v>124</v>
      </c>
      <c r="F88" s="42">
        <v>40349</v>
      </c>
      <c r="G88" s="41" t="s">
        <v>110</v>
      </c>
      <c r="H88" s="41" t="s">
        <v>326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25">
      <c r="A89" s="22">
        <f t="shared" si="5"/>
        <v>73</v>
      </c>
      <c r="B89" s="41" t="s">
        <v>117</v>
      </c>
      <c r="C89" s="41" t="s">
        <v>39</v>
      </c>
      <c r="D89" s="41" t="s">
        <v>63</v>
      </c>
      <c r="E89" s="41" t="s">
        <v>124</v>
      </c>
      <c r="F89" s="42">
        <v>40237</v>
      </c>
      <c r="G89" s="41" t="s">
        <v>110</v>
      </c>
      <c r="H89" s="41" t="s">
        <v>327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25">
      <c r="A90" s="22">
        <f t="shared" si="5"/>
        <v>74</v>
      </c>
      <c r="B90" s="41" t="s">
        <v>223</v>
      </c>
      <c r="C90" s="41" t="s">
        <v>25</v>
      </c>
      <c r="D90" s="41" t="s">
        <v>33</v>
      </c>
      <c r="E90" s="41" t="s">
        <v>125</v>
      </c>
      <c r="F90" s="42">
        <v>40249</v>
      </c>
      <c r="G90" s="41" t="s">
        <v>110</v>
      </c>
      <c r="H90" s="41" t="s">
        <v>328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25">
      <c r="A91" s="22">
        <f t="shared" si="5"/>
        <v>75</v>
      </c>
      <c r="B91" s="41" t="s">
        <v>224</v>
      </c>
      <c r="C91" s="41" t="s">
        <v>77</v>
      </c>
      <c r="D91" s="41" t="s">
        <v>42</v>
      </c>
      <c r="E91" s="41" t="s">
        <v>124</v>
      </c>
      <c r="F91" s="42">
        <v>40245</v>
      </c>
      <c r="G91" s="41" t="s">
        <v>110</v>
      </c>
      <c r="H91" s="41" t="s">
        <v>329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25">
      <c r="A92" s="22">
        <f t="shared" si="5"/>
        <v>76</v>
      </c>
      <c r="B92" s="41" t="s">
        <v>225</v>
      </c>
      <c r="C92" s="41" t="s">
        <v>93</v>
      </c>
      <c r="D92" s="41" t="s">
        <v>56</v>
      </c>
      <c r="E92" s="41" t="s">
        <v>124</v>
      </c>
      <c r="F92" s="42">
        <v>40226</v>
      </c>
      <c r="G92" s="41" t="s">
        <v>110</v>
      </c>
      <c r="H92" s="41" t="s">
        <v>330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25">
      <c r="A93" s="22">
        <f t="shared" si="5"/>
        <v>77</v>
      </c>
      <c r="B93" s="41" t="s">
        <v>226</v>
      </c>
      <c r="C93" s="41" t="s">
        <v>227</v>
      </c>
      <c r="D93" s="41" t="s">
        <v>32</v>
      </c>
      <c r="E93" s="41" t="s">
        <v>125</v>
      </c>
      <c r="F93" s="42">
        <v>40288</v>
      </c>
      <c r="G93" s="41" t="s">
        <v>110</v>
      </c>
      <c r="H93" s="41" t="s">
        <v>331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25">
      <c r="A94" s="22">
        <f t="shared" si="5"/>
        <v>78</v>
      </c>
      <c r="B94" s="41" t="s">
        <v>228</v>
      </c>
      <c r="C94" s="41" t="s">
        <v>41</v>
      </c>
      <c r="D94" s="41" t="s">
        <v>120</v>
      </c>
      <c r="E94" s="41" t="s">
        <v>124</v>
      </c>
      <c r="F94" s="42">
        <v>40442</v>
      </c>
      <c r="G94" s="41" t="s">
        <v>110</v>
      </c>
      <c r="H94" s="41" t="s">
        <v>332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25">
      <c r="A95" s="22">
        <f t="shared" si="5"/>
        <v>79</v>
      </c>
      <c r="B95" s="41" t="s">
        <v>229</v>
      </c>
      <c r="C95" s="41" t="s">
        <v>53</v>
      </c>
      <c r="D95" s="41" t="s">
        <v>87</v>
      </c>
      <c r="E95" s="41" t="s">
        <v>125</v>
      </c>
      <c r="F95" s="42">
        <v>40146</v>
      </c>
      <c r="G95" s="41" t="s">
        <v>130</v>
      </c>
      <c r="H95" s="41" t="s">
        <v>333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25">
      <c r="A96" s="22">
        <f t="shared" si="5"/>
        <v>80</v>
      </c>
      <c r="B96" s="41" t="s">
        <v>230</v>
      </c>
      <c r="C96" s="41" t="s">
        <v>106</v>
      </c>
      <c r="D96" s="41" t="s">
        <v>126</v>
      </c>
      <c r="E96" s="41" t="s">
        <v>124</v>
      </c>
      <c r="F96" s="42">
        <v>40298</v>
      </c>
      <c r="G96" s="41" t="s">
        <v>130</v>
      </c>
      <c r="H96" s="41" t="s">
        <v>334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25">
      <c r="A97" s="22">
        <f t="shared" si="5"/>
        <v>81</v>
      </c>
      <c r="B97" s="41" t="s">
        <v>26</v>
      </c>
      <c r="C97" s="41" t="s">
        <v>231</v>
      </c>
      <c r="D97" s="41" t="s">
        <v>40</v>
      </c>
      <c r="E97" s="41" t="s">
        <v>124</v>
      </c>
      <c r="F97" s="42">
        <v>40476</v>
      </c>
      <c r="G97" s="41" t="s">
        <v>130</v>
      </c>
      <c r="H97" s="41" t="s">
        <v>335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25">
      <c r="A98" s="22">
        <f t="shared" si="5"/>
        <v>82</v>
      </c>
      <c r="B98" s="41" t="s">
        <v>232</v>
      </c>
      <c r="C98" s="41" t="s">
        <v>55</v>
      </c>
      <c r="D98" s="41" t="s">
        <v>27</v>
      </c>
      <c r="E98" s="41" t="s">
        <v>124</v>
      </c>
      <c r="F98" s="42">
        <v>40149</v>
      </c>
      <c r="G98" s="41" t="s">
        <v>130</v>
      </c>
      <c r="H98" s="41" t="s">
        <v>336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25">
      <c r="A99" s="22">
        <f t="shared" si="5"/>
        <v>83</v>
      </c>
      <c r="B99" s="41" t="s">
        <v>233</v>
      </c>
      <c r="C99" s="41" t="s">
        <v>203</v>
      </c>
      <c r="D99" s="41" t="s">
        <v>27</v>
      </c>
      <c r="E99" s="41" t="s">
        <v>124</v>
      </c>
      <c r="F99" s="42">
        <v>40213</v>
      </c>
      <c r="G99" s="41" t="s">
        <v>130</v>
      </c>
      <c r="H99" s="41" t="s">
        <v>337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25">
      <c r="A100" s="22">
        <f t="shared" si="5"/>
        <v>84</v>
      </c>
      <c r="B100" s="41" t="s">
        <v>234</v>
      </c>
      <c r="C100" s="41" t="s">
        <v>128</v>
      </c>
      <c r="D100" s="41" t="s">
        <v>94</v>
      </c>
      <c r="E100" s="41" t="s">
        <v>125</v>
      </c>
      <c r="F100" s="42">
        <v>40140</v>
      </c>
      <c r="G100" s="41" t="s">
        <v>130</v>
      </c>
      <c r="H100" s="41" t="s">
        <v>338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25">
      <c r="A101" s="22">
        <f t="shared" si="5"/>
        <v>85</v>
      </c>
      <c r="B101" s="41" t="s">
        <v>235</v>
      </c>
      <c r="C101" s="41" t="s">
        <v>92</v>
      </c>
      <c r="D101" s="41" t="s">
        <v>236</v>
      </c>
      <c r="E101" s="41" t="s">
        <v>125</v>
      </c>
      <c r="F101" s="42">
        <v>40392</v>
      </c>
      <c r="G101" s="41" t="s">
        <v>130</v>
      </c>
      <c r="H101" s="41" t="s">
        <v>339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25">
      <c r="A102" s="22">
        <f t="shared" si="5"/>
        <v>86</v>
      </c>
      <c r="B102" s="41" t="s">
        <v>237</v>
      </c>
      <c r="C102" s="41" t="s">
        <v>111</v>
      </c>
      <c r="D102" s="41" t="s">
        <v>35</v>
      </c>
      <c r="E102" s="41" t="s">
        <v>125</v>
      </c>
      <c r="F102" s="42">
        <v>40149</v>
      </c>
      <c r="G102" s="41" t="s">
        <v>130</v>
      </c>
      <c r="H102" s="41" t="s">
        <v>340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25">
      <c r="A103" s="22">
        <f t="shared" si="5"/>
        <v>87</v>
      </c>
      <c r="B103" s="41" t="s">
        <v>238</v>
      </c>
      <c r="C103" s="41" t="s">
        <v>68</v>
      </c>
      <c r="D103" s="41" t="s">
        <v>78</v>
      </c>
      <c r="E103" s="41" t="s">
        <v>124</v>
      </c>
      <c r="F103" s="42">
        <v>40287</v>
      </c>
      <c r="G103" s="41" t="s">
        <v>130</v>
      </c>
      <c r="H103" s="41" t="s">
        <v>341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25">
      <c r="A104" s="22">
        <f t="shared" si="5"/>
        <v>88</v>
      </c>
      <c r="B104" s="41" t="s">
        <v>239</v>
      </c>
      <c r="C104" s="41" t="s">
        <v>115</v>
      </c>
      <c r="D104" s="41" t="s">
        <v>67</v>
      </c>
      <c r="E104" s="41" t="s">
        <v>124</v>
      </c>
      <c r="F104" s="42">
        <v>40408</v>
      </c>
      <c r="G104" s="41" t="s">
        <v>130</v>
      </c>
      <c r="H104" s="41" t="s">
        <v>342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25">
      <c r="A105" s="22">
        <f t="shared" si="5"/>
        <v>89</v>
      </c>
      <c r="B105" s="41" t="s">
        <v>240</v>
      </c>
      <c r="C105" s="41" t="s">
        <v>241</v>
      </c>
      <c r="D105" s="41" t="s">
        <v>31</v>
      </c>
      <c r="E105" s="41" t="s">
        <v>124</v>
      </c>
      <c r="F105" s="42">
        <v>40224</v>
      </c>
      <c r="G105" s="41" t="s">
        <v>130</v>
      </c>
      <c r="H105" s="41" t="s">
        <v>343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25">
      <c r="A106" s="22">
        <f t="shared" si="5"/>
        <v>90</v>
      </c>
      <c r="B106" s="41" t="s">
        <v>242</v>
      </c>
      <c r="C106" s="41" t="s">
        <v>108</v>
      </c>
      <c r="D106" s="41" t="s">
        <v>70</v>
      </c>
      <c r="E106" s="41" t="s">
        <v>124</v>
      </c>
      <c r="F106" s="42">
        <v>40238</v>
      </c>
      <c r="G106" s="41" t="s">
        <v>130</v>
      </c>
      <c r="H106" s="41" t="s">
        <v>344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25">
      <c r="A107" s="22">
        <f t="shared" si="5"/>
        <v>91</v>
      </c>
      <c r="B107" s="41" t="s">
        <v>243</v>
      </c>
      <c r="C107" s="41" t="s">
        <v>34</v>
      </c>
      <c r="D107" s="41" t="s">
        <v>48</v>
      </c>
      <c r="E107" s="41" t="s">
        <v>125</v>
      </c>
      <c r="F107" s="42">
        <v>40293</v>
      </c>
      <c r="G107" s="41" t="s">
        <v>130</v>
      </c>
      <c r="H107" s="41" t="s">
        <v>345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25">
      <c r="A108" s="22">
        <f t="shared" si="5"/>
        <v>92</v>
      </c>
      <c r="B108" s="41" t="s">
        <v>119</v>
      </c>
      <c r="C108" s="41" t="s">
        <v>104</v>
      </c>
      <c r="D108" s="41" t="s">
        <v>45</v>
      </c>
      <c r="E108" s="41" t="s">
        <v>124</v>
      </c>
      <c r="F108" s="42">
        <v>40133</v>
      </c>
      <c r="G108" s="41" t="s">
        <v>130</v>
      </c>
      <c r="H108" s="41" t="s">
        <v>346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25">
      <c r="A109" s="22">
        <f t="shared" si="5"/>
        <v>93</v>
      </c>
      <c r="B109" s="41" t="s">
        <v>244</v>
      </c>
      <c r="C109" s="41" t="s">
        <v>245</v>
      </c>
      <c r="D109" s="41" t="s">
        <v>31</v>
      </c>
      <c r="E109" s="41" t="s">
        <v>124</v>
      </c>
      <c r="F109" s="42">
        <v>40429</v>
      </c>
      <c r="G109" s="41" t="s">
        <v>130</v>
      </c>
      <c r="H109" s="41" t="s">
        <v>347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25">
      <c r="A110" s="22">
        <f t="shared" si="5"/>
        <v>94</v>
      </c>
      <c r="B110" s="41" t="s">
        <v>246</v>
      </c>
      <c r="C110" s="41" t="s">
        <v>80</v>
      </c>
      <c r="D110" s="41" t="s">
        <v>247</v>
      </c>
      <c r="E110" s="41" t="s">
        <v>124</v>
      </c>
      <c r="F110" s="42">
        <v>40352</v>
      </c>
      <c r="G110" s="41" t="s">
        <v>130</v>
      </c>
      <c r="H110" s="41" t="s">
        <v>348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25">
      <c r="A111" s="22">
        <f t="shared" si="5"/>
        <v>95</v>
      </c>
      <c r="B111" s="41" t="s">
        <v>248</v>
      </c>
      <c r="C111" s="41" t="s">
        <v>59</v>
      </c>
      <c r="D111" s="41" t="s">
        <v>36</v>
      </c>
      <c r="E111" s="41" t="s">
        <v>124</v>
      </c>
      <c r="F111" s="42">
        <v>40284</v>
      </c>
      <c r="G111" s="41" t="s">
        <v>130</v>
      </c>
      <c r="H111" s="41" t="s">
        <v>349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25">
      <c r="A112" s="22">
        <f t="shared" si="5"/>
        <v>96</v>
      </c>
      <c r="B112" s="41" t="s">
        <v>249</v>
      </c>
      <c r="C112" s="41" t="s">
        <v>250</v>
      </c>
      <c r="D112" s="41" t="s">
        <v>251</v>
      </c>
      <c r="E112" s="41" t="s">
        <v>125</v>
      </c>
      <c r="F112" s="42">
        <v>40397</v>
      </c>
      <c r="G112" s="41" t="s">
        <v>130</v>
      </c>
      <c r="H112" s="41" t="s">
        <v>350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25">
      <c r="A113" s="22">
        <f t="shared" si="5"/>
        <v>97</v>
      </c>
      <c r="B113" s="41" t="s">
        <v>46</v>
      </c>
      <c r="C113" s="41" t="s">
        <v>252</v>
      </c>
      <c r="D113" s="41" t="s">
        <v>51</v>
      </c>
      <c r="E113" s="41" t="s">
        <v>125</v>
      </c>
      <c r="F113" s="42">
        <v>40196</v>
      </c>
      <c r="G113" s="41" t="s">
        <v>130</v>
      </c>
      <c r="H113" s="41" t="s">
        <v>351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25">
      <c r="A114" s="22">
        <f t="shared" si="5"/>
        <v>98</v>
      </c>
      <c r="B114" s="41" t="s">
        <v>253</v>
      </c>
      <c r="C114" s="41" t="s">
        <v>89</v>
      </c>
      <c r="D114" s="41" t="s">
        <v>58</v>
      </c>
      <c r="E114" s="41" t="s">
        <v>125</v>
      </c>
      <c r="F114" s="42">
        <v>40375</v>
      </c>
      <c r="G114" s="41" t="s">
        <v>130</v>
      </c>
      <c r="H114" s="41" t="s">
        <v>352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25">
      <c r="A115" s="22">
        <f t="shared" si="5"/>
        <v>99</v>
      </c>
      <c r="B115" s="41" t="s">
        <v>254</v>
      </c>
      <c r="C115" s="41" t="s">
        <v>217</v>
      </c>
      <c r="D115" s="41" t="s">
        <v>95</v>
      </c>
      <c r="E115" s="41" t="s">
        <v>124</v>
      </c>
      <c r="F115" s="42">
        <v>40219</v>
      </c>
      <c r="G115" s="41" t="s">
        <v>130</v>
      </c>
      <c r="H115" s="41" t="s">
        <v>353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25">
      <c r="A116" s="22">
        <f t="shared" si="5"/>
        <v>100</v>
      </c>
      <c r="B116" s="41" t="s">
        <v>223</v>
      </c>
      <c r="C116" s="41" t="s">
        <v>82</v>
      </c>
      <c r="D116" s="41" t="s">
        <v>35</v>
      </c>
      <c r="E116" s="41" t="s">
        <v>125</v>
      </c>
      <c r="F116" s="42">
        <v>40317</v>
      </c>
      <c r="G116" s="41" t="s">
        <v>130</v>
      </c>
      <c r="H116" s="41" t="s">
        <v>354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25">
      <c r="A117" s="22">
        <f t="shared" si="5"/>
        <v>101</v>
      </c>
      <c r="B117" s="41" t="s">
        <v>118</v>
      </c>
      <c r="C117" s="41" t="s">
        <v>44</v>
      </c>
      <c r="D117" s="41" t="s">
        <v>31</v>
      </c>
      <c r="E117" s="41" t="s">
        <v>124</v>
      </c>
      <c r="F117" s="42">
        <v>40135</v>
      </c>
      <c r="G117" s="41" t="s">
        <v>130</v>
      </c>
      <c r="H117" s="41" t="s">
        <v>355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25">
      <c r="A118" s="22">
        <f t="shared" si="5"/>
        <v>102</v>
      </c>
      <c r="B118" s="41" t="s">
        <v>255</v>
      </c>
      <c r="C118" s="41" t="s">
        <v>90</v>
      </c>
      <c r="D118" s="41" t="s">
        <v>33</v>
      </c>
      <c r="E118" s="41" t="s">
        <v>125</v>
      </c>
      <c r="F118" s="42">
        <v>40383</v>
      </c>
      <c r="G118" s="41" t="s">
        <v>130</v>
      </c>
      <c r="H118" s="41" t="s">
        <v>356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25">
      <c r="A119" s="22">
        <f t="shared" si="5"/>
        <v>103</v>
      </c>
      <c r="B119" s="41" t="s">
        <v>256</v>
      </c>
      <c r="C119" s="41" t="s">
        <v>37</v>
      </c>
      <c r="D119" s="41" t="s">
        <v>62</v>
      </c>
      <c r="E119" s="41" t="s">
        <v>125</v>
      </c>
      <c r="F119" s="42">
        <v>40562</v>
      </c>
      <c r="G119" s="41" t="s">
        <v>130</v>
      </c>
      <c r="H119" s="41" t="s">
        <v>357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25">
      <c r="A120" s="22">
        <f t="shared" si="5"/>
        <v>104</v>
      </c>
      <c r="B120" s="40"/>
      <c r="C120" s="40"/>
      <c r="D120" s="40"/>
      <c r="E120" s="40"/>
      <c r="F120" s="43"/>
      <c r="G120" s="40">
        <v>5</v>
      </c>
      <c r="H120" s="4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25">
      <c r="A121" s="22">
        <f t="shared" si="5"/>
        <v>105</v>
      </c>
      <c r="B121" s="40"/>
      <c r="C121" s="40"/>
      <c r="D121" s="40"/>
      <c r="E121" s="40"/>
      <c r="F121" s="43"/>
      <c r="G121" s="40">
        <v>5</v>
      </c>
      <c r="H121" s="40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25">
      <c r="A122" s="22">
        <f t="shared" si="5"/>
        <v>106</v>
      </c>
      <c r="B122" s="40"/>
      <c r="C122" s="40"/>
      <c r="D122" s="40"/>
      <c r="E122" s="40"/>
      <c r="F122" s="43"/>
      <c r="G122" s="40">
        <v>5</v>
      </c>
      <c r="H122" s="40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899999999999999" customHeight="1" x14ac:dyDescent="0.25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4"/>
      <c r="T123" s="7"/>
      <c r="U123" s="5"/>
    </row>
    <row r="124" spans="1:21" ht="19.899999999999999" customHeight="1" x14ac:dyDescent="0.25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114">
        <f>F8</f>
        <v>44463</v>
      </c>
      <c r="K124" s="114"/>
      <c r="L124" s="114"/>
      <c r="M124" s="114"/>
      <c r="N124" s="114"/>
      <c r="O124" s="114"/>
      <c r="P124" s="6"/>
      <c r="Q124" s="6"/>
    </row>
    <row r="125" spans="1:21" ht="19.899999999999999" customHeight="1" x14ac:dyDescent="0.25">
      <c r="A125" s="1" t="s">
        <v>7</v>
      </c>
      <c r="B125" s="36"/>
      <c r="C125" s="36"/>
      <c r="D125" s="13"/>
      <c r="E125" s="13"/>
      <c r="F125" s="13"/>
      <c r="G125" s="13"/>
      <c r="H125" s="13"/>
      <c r="I125" s="4"/>
      <c r="J125" s="109" t="str">
        <f>F10</f>
        <v>Крупчак Э. В.</v>
      </c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1:21" ht="19.899999999999999" customHeight="1" x14ac:dyDescent="0.25">
      <c r="A126" s="1"/>
      <c r="B126" s="36"/>
      <c r="C126" s="36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21" ht="19.899999999999999" customHeight="1" x14ac:dyDescent="0.25">
      <c r="A127" s="115" t="s">
        <v>8</v>
      </c>
      <c r="B127" s="115"/>
      <c r="C127" s="3"/>
      <c r="D127" s="14"/>
      <c r="E127" s="14"/>
      <c r="F127" s="14"/>
      <c r="G127" s="14"/>
      <c r="H127" s="14"/>
      <c r="I127" s="4"/>
      <c r="J127" s="109" t="str">
        <f>F11</f>
        <v>Вихарева О. В., Иван</v>
      </c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1:21" ht="19.899999999999999" customHeight="1" x14ac:dyDescent="0.25">
      <c r="F128" s="15"/>
      <c r="G128" s="15"/>
      <c r="H128" s="15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4:19" ht="19.899999999999999" customHeight="1" x14ac:dyDescent="0.25">
      <c r="D129" s="14"/>
      <c r="E129" s="14"/>
      <c r="F129" s="14"/>
      <c r="G129" s="14"/>
      <c r="H129" s="14"/>
      <c r="I129" s="4"/>
      <c r="J129" s="109" t="str">
        <f>F12</f>
        <v>Гаврилова В. В.</v>
      </c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4:19" ht="19.899999999999999" customHeight="1" x14ac:dyDescent="0.25"/>
  </sheetData>
  <autoFilter ref="A18:U18">
    <sortState ref="A18:V94">
      <sortCondition descending="1" ref="T17"/>
    </sortState>
  </autoFilter>
  <mergeCells count="25"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</mergeCells>
  <conditionalFormatting sqref="F15 F13 F8 L3 F10:P12">
    <cfRule type="containsBlanks" dxfId="15" priority="2">
      <formula>LEN(TRIM(F3))=0</formula>
    </cfRule>
  </conditionalFormatting>
  <conditionalFormatting sqref="L5">
    <cfRule type="containsBlanks" dxfId="14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5" x14ac:dyDescent="0.25"/>
  <cols>
    <col min="2" max="2" width="13" customWidth="1"/>
  </cols>
  <sheetData>
    <row r="1" spans="2:4" x14ac:dyDescent="0.25">
      <c r="B1" s="37" t="s">
        <v>18</v>
      </c>
      <c r="D1" s="37" t="s">
        <v>136</v>
      </c>
    </row>
    <row r="2" spans="2:4" x14ac:dyDescent="0.25">
      <c r="B2" t="s">
        <v>114</v>
      </c>
      <c r="D2" t="s">
        <v>144</v>
      </c>
    </row>
    <row r="3" spans="2:4" x14ac:dyDescent="0.25">
      <c r="B3" t="s">
        <v>112</v>
      </c>
      <c r="D3" t="s">
        <v>145</v>
      </c>
    </row>
    <row r="4" spans="2:4" x14ac:dyDescent="0.25">
      <c r="B4" t="s">
        <v>113</v>
      </c>
      <c r="D4" t="s">
        <v>147</v>
      </c>
    </row>
    <row r="5" spans="2:4" x14ac:dyDescent="0.25">
      <c r="D5" t="s">
        <v>146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0"/>
  <sheetViews>
    <sheetView tabSelected="1" view="pageBreakPreview" topLeftCell="A13" zoomScaleSheetLayoutView="100" workbookViewId="0">
      <selection activeCell="C35" sqref="C35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5.75" x14ac:dyDescent="0.25">
      <c r="A3" s="129" t="s">
        <v>371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5.75" x14ac:dyDescent="0.25">
      <c r="A4" s="73"/>
      <c r="B4" s="71"/>
      <c r="C4" s="7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1"/>
      <c r="P4" s="71"/>
      <c r="Q4" s="75"/>
      <c r="R4" s="75"/>
      <c r="S4" s="75"/>
    </row>
    <row r="5" spans="1:19" ht="18.75" x14ac:dyDescent="0.25">
      <c r="A5" s="130" t="s">
        <v>11</v>
      </c>
      <c r="B5" s="130"/>
      <c r="C5" s="130"/>
      <c r="D5" s="130"/>
      <c r="E5" s="130"/>
      <c r="F5" s="130"/>
      <c r="G5" s="130"/>
      <c r="H5" s="130"/>
      <c r="I5" s="130"/>
      <c r="J5" s="128" t="s">
        <v>372</v>
      </c>
      <c r="K5" s="128"/>
      <c r="L5" s="128"/>
      <c r="M5" s="128"/>
      <c r="N5" s="128"/>
      <c r="O5" s="128"/>
      <c r="P5" s="128"/>
      <c r="Q5" s="128"/>
      <c r="R5" s="128"/>
      <c r="S5" s="128"/>
    </row>
    <row r="6" spans="1:19" x14ac:dyDescent="0.25">
      <c r="A6" s="73"/>
      <c r="B6" s="71"/>
      <c r="C6" s="71"/>
      <c r="D6" s="71"/>
      <c r="E6" s="76"/>
      <c r="F6" s="76"/>
      <c r="G6" s="71"/>
      <c r="H6" s="71"/>
      <c r="I6" s="71"/>
      <c r="J6" s="117" t="s">
        <v>5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8.75" x14ac:dyDescent="0.25">
      <c r="A7" s="73"/>
      <c r="B7" s="71"/>
      <c r="C7" s="71"/>
      <c r="D7" s="71"/>
      <c r="E7" s="76"/>
      <c r="F7" s="76"/>
      <c r="G7" s="71"/>
      <c r="H7" s="71"/>
      <c r="I7" s="71"/>
      <c r="J7" s="128" t="s">
        <v>142</v>
      </c>
      <c r="K7" s="128"/>
      <c r="L7" s="128"/>
      <c r="M7" s="128"/>
      <c r="N7" s="128"/>
      <c r="O7" s="128"/>
      <c r="P7" s="128"/>
      <c r="Q7" s="128"/>
      <c r="R7" s="128"/>
      <c r="S7" s="128"/>
    </row>
    <row r="8" spans="1:19" x14ac:dyDescent="0.25">
      <c r="A8" s="73"/>
      <c r="B8" s="71"/>
      <c r="C8" s="71"/>
      <c r="D8" s="71"/>
      <c r="E8" s="76"/>
      <c r="F8" s="76"/>
      <c r="G8" s="71"/>
      <c r="H8" s="71"/>
      <c r="I8" s="71"/>
      <c r="J8" s="117" t="s">
        <v>143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25">
      <c r="A9" s="73"/>
      <c r="B9" s="71"/>
      <c r="C9" s="71"/>
      <c r="D9" s="71"/>
      <c r="E9" s="76"/>
      <c r="F9" s="76"/>
      <c r="G9" s="71"/>
      <c r="H9" s="71"/>
      <c r="I9" s="71"/>
      <c r="J9" s="71"/>
      <c r="K9" s="71"/>
      <c r="L9" s="71"/>
      <c r="M9" s="71"/>
      <c r="N9" s="71"/>
      <c r="O9" s="71"/>
      <c r="P9" s="71"/>
      <c r="Q9" s="75"/>
      <c r="R9" s="75"/>
      <c r="S9" s="75"/>
    </row>
    <row r="10" spans="1:19" ht="15.75" x14ac:dyDescent="0.25">
      <c r="A10" s="118" t="s">
        <v>6</v>
      </c>
      <c r="B10" s="118"/>
      <c r="C10" s="118"/>
      <c r="D10" s="118"/>
      <c r="E10" s="119">
        <v>45201</v>
      </c>
      <c r="F10" s="119"/>
      <c r="G10" s="120"/>
      <c r="H10" s="71"/>
      <c r="I10" s="71"/>
      <c r="J10" s="71"/>
      <c r="K10" s="71"/>
      <c r="L10" s="71"/>
      <c r="M10" s="71"/>
      <c r="N10" s="71"/>
      <c r="O10" s="71"/>
      <c r="P10" s="71"/>
      <c r="Q10" s="75"/>
      <c r="R10" s="75"/>
      <c r="S10" s="75"/>
    </row>
    <row r="11" spans="1:19" ht="15.75" x14ac:dyDescent="0.25">
      <c r="A11" s="83"/>
      <c r="B11" s="84"/>
      <c r="C11" s="84"/>
      <c r="D11" s="84"/>
      <c r="E11" s="70"/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5"/>
      <c r="R11" s="75"/>
      <c r="S11" s="75"/>
    </row>
    <row r="12" spans="1:19" ht="15.75" x14ac:dyDescent="0.25">
      <c r="A12" s="118" t="s">
        <v>369</v>
      </c>
      <c r="B12" s="118"/>
      <c r="C12" s="118"/>
      <c r="D12" s="118"/>
      <c r="E12" s="121">
        <v>18</v>
      </c>
      <c r="F12" s="121"/>
      <c r="G12" s="121"/>
      <c r="H12" s="84" t="s">
        <v>13</v>
      </c>
      <c r="I12" s="71"/>
      <c r="J12" s="71"/>
      <c r="K12" s="71"/>
      <c r="L12" s="71"/>
      <c r="M12" s="71"/>
      <c r="N12" s="71"/>
      <c r="O12" s="71"/>
      <c r="P12" s="71"/>
      <c r="Q12" s="75"/>
      <c r="R12" s="75"/>
      <c r="S12" s="75"/>
    </row>
    <row r="13" spans="1:19" ht="15.75" x14ac:dyDescent="0.25">
      <c r="A13" s="83"/>
      <c r="B13" s="84"/>
      <c r="C13" s="84"/>
      <c r="D13" s="84"/>
      <c r="E13" s="70"/>
      <c r="F13" s="70"/>
      <c r="G13" s="72"/>
      <c r="H13" s="71"/>
      <c r="I13" s="71"/>
      <c r="J13" s="71"/>
      <c r="K13" s="71"/>
      <c r="L13" s="71"/>
      <c r="M13" s="71"/>
      <c r="N13" s="71"/>
      <c r="O13" s="71"/>
      <c r="P13" s="71"/>
      <c r="Q13" s="75"/>
      <c r="R13" s="75"/>
      <c r="S13" s="75"/>
    </row>
    <row r="14" spans="1:19" ht="15.75" x14ac:dyDescent="0.25">
      <c r="A14" s="118" t="s">
        <v>370</v>
      </c>
      <c r="B14" s="118"/>
      <c r="C14" s="118"/>
      <c r="D14" s="118"/>
      <c r="E14" s="122">
        <v>26</v>
      </c>
      <c r="F14" s="122"/>
      <c r="G14" s="122"/>
      <c r="H14" s="71"/>
      <c r="I14" s="71"/>
      <c r="J14" s="71"/>
      <c r="K14" s="71"/>
      <c r="L14" s="71"/>
      <c r="M14" s="71"/>
      <c r="N14" s="71"/>
      <c r="O14" s="71"/>
      <c r="P14" s="71"/>
      <c r="Q14" s="75"/>
      <c r="R14" s="75"/>
      <c r="S14" s="75"/>
    </row>
    <row r="15" spans="1:19" x14ac:dyDescent="0.25">
      <c r="A15" s="73"/>
      <c r="B15" s="71"/>
      <c r="C15" s="71"/>
      <c r="D15" s="71"/>
      <c r="E15" s="76"/>
      <c r="F15" s="76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5"/>
      <c r="R15" s="75"/>
      <c r="S15" s="75"/>
    </row>
    <row r="16" spans="1:19" s="35" customFormat="1" ht="45" x14ac:dyDescent="0.25">
      <c r="A16" s="85" t="s">
        <v>2</v>
      </c>
      <c r="B16" s="85" t="s">
        <v>19</v>
      </c>
      <c r="C16" s="85" t="s">
        <v>20</v>
      </c>
      <c r="D16" s="85" t="s">
        <v>21</v>
      </c>
      <c r="E16" s="85" t="s">
        <v>360</v>
      </c>
      <c r="F16" s="85" t="s">
        <v>139</v>
      </c>
      <c r="G16" s="123" t="s">
        <v>17</v>
      </c>
      <c r="H16" s="124"/>
      <c r="I16" s="124"/>
      <c r="J16" s="124"/>
      <c r="K16" s="124"/>
      <c r="L16" s="124"/>
      <c r="M16" s="124"/>
      <c r="N16" s="124"/>
      <c r="O16" s="124"/>
      <c r="P16" s="125"/>
      <c r="Q16" s="85" t="s">
        <v>4</v>
      </c>
      <c r="R16" s="85" t="s">
        <v>10</v>
      </c>
      <c r="S16" s="85" t="s">
        <v>18</v>
      </c>
    </row>
    <row r="17" spans="1:19" x14ac:dyDescent="0.25">
      <c r="A17" s="86"/>
      <c r="B17" s="87"/>
      <c r="C17" s="87"/>
      <c r="D17" s="88"/>
      <c r="E17" s="89"/>
      <c r="F17" s="89"/>
      <c r="G17" s="90">
        <v>1</v>
      </c>
      <c r="H17" s="91">
        <v>2</v>
      </c>
      <c r="I17" s="90">
        <v>3</v>
      </c>
      <c r="J17" s="91">
        <v>4</v>
      </c>
      <c r="K17" s="90">
        <v>5</v>
      </c>
      <c r="L17" s="91">
        <v>6</v>
      </c>
      <c r="M17" s="90">
        <v>7</v>
      </c>
      <c r="N17" s="91">
        <v>8</v>
      </c>
      <c r="O17" s="90">
        <v>9</v>
      </c>
      <c r="P17" s="91">
        <v>10</v>
      </c>
      <c r="Q17" s="92"/>
      <c r="R17" s="93"/>
      <c r="S17" s="86"/>
    </row>
    <row r="18" spans="1:19" x14ac:dyDescent="0.25">
      <c r="A18" s="93">
        <f>ROW(A1)</f>
        <v>1</v>
      </c>
      <c r="B18" s="77" t="s">
        <v>382</v>
      </c>
      <c r="C18" s="96" t="s">
        <v>55</v>
      </c>
      <c r="D18" s="96" t="s">
        <v>28</v>
      </c>
      <c r="E18" s="69" t="s">
        <v>107</v>
      </c>
      <c r="F18" s="69" t="s">
        <v>558</v>
      </c>
      <c r="G18" s="88">
        <v>11.75</v>
      </c>
      <c r="H18" s="97">
        <v>0</v>
      </c>
      <c r="I18" s="88">
        <v>6</v>
      </c>
      <c r="J18" s="88">
        <v>2</v>
      </c>
      <c r="K18" s="88">
        <v>4</v>
      </c>
      <c r="L18" s="88"/>
      <c r="M18" s="88"/>
      <c r="N18" s="88"/>
      <c r="O18" s="88"/>
      <c r="P18" s="88"/>
      <c r="Q18" s="93">
        <f t="shared" ref="Q18:Q33" si="0">SUM(G18:P18)</f>
        <v>23.75</v>
      </c>
      <c r="R18" s="94">
        <f t="shared" ref="R18:R33" si="1">Q18/$E$14</f>
        <v>0.91346153846153844</v>
      </c>
      <c r="S18" s="95" t="s">
        <v>113</v>
      </c>
    </row>
    <row r="19" spans="1:19" x14ac:dyDescent="0.25">
      <c r="A19" s="93">
        <v>2</v>
      </c>
      <c r="B19" s="77" t="s">
        <v>386</v>
      </c>
      <c r="C19" s="96" t="s">
        <v>74</v>
      </c>
      <c r="D19" s="96" t="s">
        <v>28</v>
      </c>
      <c r="E19" s="69" t="s">
        <v>107</v>
      </c>
      <c r="F19" s="69" t="s">
        <v>561</v>
      </c>
      <c r="G19" s="88">
        <v>11.5</v>
      </c>
      <c r="H19" s="88">
        <v>0</v>
      </c>
      <c r="I19" s="88">
        <v>2</v>
      </c>
      <c r="J19" s="88">
        <v>2</v>
      </c>
      <c r="K19" s="88">
        <v>4</v>
      </c>
      <c r="L19" s="88"/>
      <c r="M19" s="88"/>
      <c r="N19" s="88"/>
      <c r="O19" s="88"/>
      <c r="P19" s="88"/>
      <c r="Q19" s="93">
        <f t="shared" si="0"/>
        <v>19.5</v>
      </c>
      <c r="R19" s="94">
        <f t="shared" si="1"/>
        <v>0.75</v>
      </c>
      <c r="S19" s="95" t="s">
        <v>387</v>
      </c>
    </row>
    <row r="20" spans="1:19" x14ac:dyDescent="0.25">
      <c r="A20" s="93">
        <v>3</v>
      </c>
      <c r="B20" s="63" t="s">
        <v>388</v>
      </c>
      <c r="C20" s="65" t="s">
        <v>389</v>
      </c>
      <c r="D20" s="66" t="s">
        <v>62</v>
      </c>
      <c r="E20" s="61" t="s">
        <v>109</v>
      </c>
      <c r="F20" s="69" t="s">
        <v>564</v>
      </c>
      <c r="G20" s="19">
        <v>7.75</v>
      </c>
      <c r="H20" s="19">
        <v>0</v>
      </c>
      <c r="I20" s="19">
        <v>6</v>
      </c>
      <c r="J20" s="19">
        <v>2</v>
      </c>
      <c r="K20" s="19">
        <v>2</v>
      </c>
      <c r="L20" s="19"/>
      <c r="M20" s="19"/>
      <c r="N20" s="19"/>
      <c r="O20" s="19"/>
      <c r="P20" s="19"/>
      <c r="Q20" s="21">
        <f t="shared" si="0"/>
        <v>17.75</v>
      </c>
      <c r="R20" s="8">
        <f t="shared" si="1"/>
        <v>0.68269230769230771</v>
      </c>
      <c r="S20" s="30" t="s">
        <v>387</v>
      </c>
    </row>
    <row r="21" spans="1:19" x14ac:dyDescent="0.25">
      <c r="A21" s="93">
        <v>4</v>
      </c>
      <c r="B21" s="63" t="s">
        <v>98</v>
      </c>
      <c r="C21" s="65" t="s">
        <v>44</v>
      </c>
      <c r="D21" s="65" t="s">
        <v>395</v>
      </c>
      <c r="E21" s="62" t="s">
        <v>130</v>
      </c>
      <c r="F21" s="69" t="s">
        <v>562</v>
      </c>
      <c r="G21" s="79">
        <v>10.5</v>
      </c>
      <c r="H21" s="19">
        <v>0</v>
      </c>
      <c r="I21" s="19">
        <v>2</v>
      </c>
      <c r="J21" s="19">
        <v>2</v>
      </c>
      <c r="K21" s="19">
        <v>3</v>
      </c>
      <c r="L21" s="19"/>
      <c r="M21" s="19"/>
      <c r="N21" s="19"/>
      <c r="O21" s="19"/>
      <c r="P21" s="19"/>
      <c r="Q21" s="21">
        <f t="shared" si="0"/>
        <v>17.5</v>
      </c>
      <c r="R21" s="8">
        <f t="shared" si="1"/>
        <v>0.67307692307692313</v>
      </c>
      <c r="S21" s="30" t="s">
        <v>387</v>
      </c>
    </row>
    <row r="22" spans="1:19" x14ac:dyDescent="0.25">
      <c r="A22" s="93">
        <f>ROW(A5)</f>
        <v>5</v>
      </c>
      <c r="B22" s="63" t="s">
        <v>390</v>
      </c>
      <c r="C22" s="65" t="s">
        <v>73</v>
      </c>
      <c r="D22" s="65" t="s">
        <v>396</v>
      </c>
      <c r="E22" s="62" t="s">
        <v>130</v>
      </c>
      <c r="F22" s="69" t="s">
        <v>565</v>
      </c>
      <c r="G22" s="19">
        <v>10.75</v>
      </c>
      <c r="H22" s="19">
        <v>0</v>
      </c>
      <c r="I22" s="19">
        <v>2</v>
      </c>
      <c r="J22" s="19">
        <v>0</v>
      </c>
      <c r="K22" s="19">
        <v>3</v>
      </c>
      <c r="L22" s="19"/>
      <c r="M22" s="19"/>
      <c r="N22" s="19"/>
      <c r="O22" s="19"/>
      <c r="P22" s="19"/>
      <c r="Q22" s="21">
        <f t="shared" si="0"/>
        <v>15.75</v>
      </c>
      <c r="R22" s="8">
        <f t="shared" si="1"/>
        <v>0.60576923076923073</v>
      </c>
      <c r="S22" s="30" t="s">
        <v>387</v>
      </c>
    </row>
    <row r="23" spans="1:19" x14ac:dyDescent="0.25">
      <c r="A23" s="93">
        <f>ROW(A6)</f>
        <v>6</v>
      </c>
      <c r="B23" s="77" t="s">
        <v>378</v>
      </c>
      <c r="C23" s="96" t="s">
        <v>381</v>
      </c>
      <c r="D23" s="96" t="s">
        <v>94</v>
      </c>
      <c r="E23" s="69" t="s">
        <v>130</v>
      </c>
      <c r="F23" s="69" t="s">
        <v>557</v>
      </c>
      <c r="G23" s="88">
        <v>10</v>
      </c>
      <c r="H23" s="88">
        <v>0</v>
      </c>
      <c r="I23" s="88">
        <v>0</v>
      </c>
      <c r="J23" s="88">
        <v>2</v>
      </c>
      <c r="K23" s="88">
        <v>3</v>
      </c>
      <c r="L23" s="88"/>
      <c r="M23" s="88"/>
      <c r="N23" s="88"/>
      <c r="O23" s="88"/>
      <c r="P23" s="88"/>
      <c r="Q23" s="93">
        <f t="shared" si="0"/>
        <v>15</v>
      </c>
      <c r="R23" s="94">
        <f t="shared" si="1"/>
        <v>0.57692307692307687</v>
      </c>
      <c r="S23" s="95" t="s">
        <v>114</v>
      </c>
    </row>
    <row r="24" spans="1:19" x14ac:dyDescent="0.25">
      <c r="A24" s="93">
        <f t="shared" ref="A24:A33" si="2">ROW(A9)</f>
        <v>9</v>
      </c>
      <c r="B24" s="77" t="s">
        <v>567</v>
      </c>
      <c r="C24" s="96" t="s">
        <v>43</v>
      </c>
      <c r="D24" s="96" t="s">
        <v>31</v>
      </c>
      <c r="E24" s="69" t="s">
        <v>109</v>
      </c>
      <c r="F24" s="69" t="s">
        <v>551</v>
      </c>
      <c r="G24" s="88">
        <v>9.75</v>
      </c>
      <c r="H24" s="88">
        <v>0</v>
      </c>
      <c r="I24" s="88">
        <v>0</v>
      </c>
      <c r="J24" s="88">
        <v>2</v>
      </c>
      <c r="K24" s="88">
        <v>3</v>
      </c>
      <c r="L24" s="88"/>
      <c r="M24" s="88"/>
      <c r="N24" s="88"/>
      <c r="O24" s="88"/>
      <c r="P24" s="88"/>
      <c r="Q24" s="93">
        <f t="shared" si="0"/>
        <v>14.75</v>
      </c>
      <c r="R24" s="94">
        <f t="shared" si="1"/>
        <v>0.56730769230769229</v>
      </c>
      <c r="S24" s="95" t="s">
        <v>114</v>
      </c>
    </row>
    <row r="25" spans="1:19" x14ac:dyDescent="0.25">
      <c r="A25" s="93">
        <f t="shared" si="2"/>
        <v>10</v>
      </c>
      <c r="B25" s="77" t="s">
        <v>384</v>
      </c>
      <c r="C25" s="96" t="s">
        <v>385</v>
      </c>
      <c r="D25" s="96" t="s">
        <v>23</v>
      </c>
      <c r="E25" s="69" t="s">
        <v>130</v>
      </c>
      <c r="F25" s="69" t="s">
        <v>560</v>
      </c>
      <c r="G25" s="88">
        <v>7.75</v>
      </c>
      <c r="H25" s="97">
        <v>0</v>
      </c>
      <c r="I25" s="88">
        <v>6</v>
      </c>
      <c r="J25" s="88">
        <v>0</v>
      </c>
      <c r="K25" s="88">
        <v>0</v>
      </c>
      <c r="L25" s="88"/>
      <c r="M25" s="88"/>
      <c r="N25" s="88"/>
      <c r="O25" s="88"/>
      <c r="P25" s="88"/>
      <c r="Q25" s="93">
        <f t="shared" si="0"/>
        <v>13.75</v>
      </c>
      <c r="R25" s="94">
        <f t="shared" si="1"/>
        <v>0.52884615384615385</v>
      </c>
      <c r="S25" s="95" t="s">
        <v>114</v>
      </c>
    </row>
    <row r="26" spans="1:19" x14ac:dyDescent="0.25">
      <c r="A26" s="93">
        <f t="shared" si="2"/>
        <v>11</v>
      </c>
      <c r="B26" s="63" t="s">
        <v>391</v>
      </c>
      <c r="C26" s="65" t="s">
        <v>39</v>
      </c>
      <c r="D26" s="65" t="s">
        <v>31</v>
      </c>
      <c r="E26" s="61" t="s">
        <v>130</v>
      </c>
      <c r="F26" s="69" t="s">
        <v>563</v>
      </c>
      <c r="G26" s="19">
        <v>7</v>
      </c>
      <c r="H26" s="19">
        <v>0</v>
      </c>
      <c r="I26" s="19">
        <v>2</v>
      </c>
      <c r="J26" s="19">
        <v>0</v>
      </c>
      <c r="K26" s="19">
        <v>4</v>
      </c>
      <c r="L26" s="19"/>
      <c r="M26" s="19"/>
      <c r="N26" s="19"/>
      <c r="O26" s="19"/>
      <c r="P26" s="19"/>
      <c r="Q26" s="21">
        <f t="shared" si="0"/>
        <v>13</v>
      </c>
      <c r="R26" s="8">
        <f t="shared" si="1"/>
        <v>0.5</v>
      </c>
      <c r="S26" s="95" t="s">
        <v>114</v>
      </c>
    </row>
    <row r="27" spans="1:19" x14ac:dyDescent="0.25">
      <c r="A27" s="93">
        <f t="shared" si="2"/>
        <v>12</v>
      </c>
      <c r="B27" s="77" t="s">
        <v>373</v>
      </c>
      <c r="C27" s="96" t="s">
        <v>374</v>
      </c>
      <c r="D27" s="96" t="s">
        <v>33</v>
      </c>
      <c r="E27" s="69" t="s">
        <v>109</v>
      </c>
      <c r="F27" s="69" t="s">
        <v>552</v>
      </c>
      <c r="G27" s="88">
        <v>5.75</v>
      </c>
      <c r="H27" s="88">
        <v>0</v>
      </c>
      <c r="I27" s="88">
        <v>6</v>
      </c>
      <c r="J27" s="88">
        <v>0</v>
      </c>
      <c r="K27" s="88">
        <v>0</v>
      </c>
      <c r="L27" s="88"/>
      <c r="M27" s="88"/>
      <c r="N27" s="88"/>
      <c r="O27" s="88"/>
      <c r="P27" s="88"/>
      <c r="Q27" s="93">
        <f t="shared" si="0"/>
        <v>11.75</v>
      </c>
      <c r="R27" s="94">
        <f t="shared" si="1"/>
        <v>0.45192307692307693</v>
      </c>
      <c r="S27" s="95" t="s">
        <v>114</v>
      </c>
    </row>
    <row r="28" spans="1:19" x14ac:dyDescent="0.25">
      <c r="A28" s="21">
        <f t="shared" si="2"/>
        <v>13</v>
      </c>
      <c r="B28" s="77" t="s">
        <v>378</v>
      </c>
      <c r="C28" s="96" t="s">
        <v>379</v>
      </c>
      <c r="D28" s="96" t="s">
        <v>380</v>
      </c>
      <c r="E28" s="69" t="s">
        <v>109</v>
      </c>
      <c r="F28" s="69" t="s">
        <v>556</v>
      </c>
      <c r="G28" s="88">
        <v>9</v>
      </c>
      <c r="H28" s="88">
        <v>0</v>
      </c>
      <c r="I28" s="88">
        <v>0</v>
      </c>
      <c r="J28" s="88">
        <v>0</v>
      </c>
      <c r="K28" s="88">
        <v>2</v>
      </c>
      <c r="L28" s="88"/>
      <c r="M28" s="88"/>
      <c r="N28" s="88"/>
      <c r="O28" s="88"/>
      <c r="P28" s="88"/>
      <c r="Q28" s="93">
        <f t="shared" si="0"/>
        <v>11</v>
      </c>
      <c r="R28" s="94">
        <f t="shared" si="1"/>
        <v>0.42307692307692307</v>
      </c>
      <c r="S28" s="95" t="s">
        <v>114</v>
      </c>
    </row>
    <row r="29" spans="1:19" x14ac:dyDescent="0.25">
      <c r="A29" s="21">
        <f t="shared" si="2"/>
        <v>14</v>
      </c>
      <c r="B29" s="77" t="s">
        <v>377</v>
      </c>
      <c r="C29" s="96" t="s">
        <v>376</v>
      </c>
      <c r="D29" s="96" t="s">
        <v>58</v>
      </c>
      <c r="E29" s="80" t="s">
        <v>130</v>
      </c>
      <c r="F29" s="69" t="s">
        <v>554</v>
      </c>
      <c r="G29" s="88">
        <v>8.75</v>
      </c>
      <c r="H29" s="88">
        <v>0</v>
      </c>
      <c r="I29" s="88">
        <v>0</v>
      </c>
      <c r="J29" s="88">
        <v>2</v>
      </c>
      <c r="K29" s="88">
        <v>0</v>
      </c>
      <c r="L29" s="88"/>
      <c r="M29" s="88"/>
      <c r="N29" s="88"/>
      <c r="O29" s="88"/>
      <c r="P29" s="88"/>
      <c r="Q29" s="93">
        <f t="shared" si="0"/>
        <v>10.75</v>
      </c>
      <c r="R29" s="94">
        <f t="shared" si="1"/>
        <v>0.41346153846153844</v>
      </c>
      <c r="S29" s="95" t="s">
        <v>114</v>
      </c>
    </row>
    <row r="30" spans="1:19" x14ac:dyDescent="0.25">
      <c r="A30" s="21">
        <f t="shared" si="2"/>
        <v>15</v>
      </c>
      <c r="B30" s="77" t="s">
        <v>383</v>
      </c>
      <c r="C30" s="96" t="s">
        <v>54</v>
      </c>
      <c r="D30" s="96" t="s">
        <v>35</v>
      </c>
      <c r="E30" s="69" t="s">
        <v>130</v>
      </c>
      <c r="F30" s="69" t="s">
        <v>559</v>
      </c>
      <c r="G30" s="88">
        <v>7.5</v>
      </c>
      <c r="H30" s="97">
        <v>0</v>
      </c>
      <c r="I30" s="88">
        <v>0</v>
      </c>
      <c r="J30" s="88">
        <v>0</v>
      </c>
      <c r="K30" s="88">
        <v>3</v>
      </c>
      <c r="L30" s="88"/>
      <c r="M30" s="88"/>
      <c r="N30" s="88"/>
      <c r="O30" s="88"/>
      <c r="P30" s="88"/>
      <c r="Q30" s="93">
        <f t="shared" si="0"/>
        <v>10.5</v>
      </c>
      <c r="R30" s="94">
        <f t="shared" si="1"/>
        <v>0.40384615384615385</v>
      </c>
      <c r="S30" s="95" t="s">
        <v>114</v>
      </c>
    </row>
    <row r="31" spans="1:19" x14ac:dyDescent="0.25">
      <c r="A31" s="21">
        <f t="shared" si="2"/>
        <v>16</v>
      </c>
      <c r="B31" s="77" t="s">
        <v>375</v>
      </c>
      <c r="C31" s="96" t="s">
        <v>376</v>
      </c>
      <c r="D31" s="96" t="s">
        <v>33</v>
      </c>
      <c r="E31" s="69" t="s">
        <v>130</v>
      </c>
      <c r="F31" s="69" t="s">
        <v>553</v>
      </c>
      <c r="G31" s="88">
        <v>10</v>
      </c>
      <c r="H31" s="88">
        <v>0</v>
      </c>
      <c r="I31" s="88">
        <v>0</v>
      </c>
      <c r="J31" s="88">
        <v>0</v>
      </c>
      <c r="K31" s="88">
        <v>0</v>
      </c>
      <c r="L31" s="88"/>
      <c r="M31" s="88"/>
      <c r="N31" s="88"/>
      <c r="O31" s="88"/>
      <c r="P31" s="88"/>
      <c r="Q31" s="93">
        <f t="shared" si="0"/>
        <v>10</v>
      </c>
      <c r="R31" s="94">
        <f t="shared" si="1"/>
        <v>0.38461538461538464</v>
      </c>
      <c r="S31" s="95" t="s">
        <v>114</v>
      </c>
    </row>
    <row r="32" spans="1:19" x14ac:dyDescent="0.25">
      <c r="A32" s="21">
        <f t="shared" si="2"/>
        <v>17</v>
      </c>
      <c r="B32" s="65" t="s">
        <v>394</v>
      </c>
      <c r="C32" s="65" t="s">
        <v>89</v>
      </c>
      <c r="D32" s="66" t="s">
        <v>521</v>
      </c>
      <c r="E32" s="61" t="s">
        <v>130</v>
      </c>
      <c r="F32" s="69" t="s">
        <v>555</v>
      </c>
      <c r="G32" s="19">
        <v>7.25</v>
      </c>
      <c r="H32" s="19">
        <v>0</v>
      </c>
      <c r="I32" s="19">
        <v>0</v>
      </c>
      <c r="J32" s="19">
        <v>0</v>
      </c>
      <c r="K32" s="19">
        <v>2</v>
      </c>
      <c r="L32" s="19"/>
      <c r="M32" s="19"/>
      <c r="N32" s="19"/>
      <c r="O32" s="19"/>
      <c r="P32" s="19"/>
      <c r="Q32" s="21">
        <f t="shared" si="0"/>
        <v>9.25</v>
      </c>
      <c r="R32" s="8">
        <f t="shared" si="1"/>
        <v>0.35576923076923078</v>
      </c>
      <c r="S32" s="95" t="s">
        <v>114</v>
      </c>
    </row>
    <row r="33" spans="1:19" x14ac:dyDescent="0.25">
      <c r="A33" s="21">
        <f t="shared" si="2"/>
        <v>18</v>
      </c>
      <c r="B33" s="65" t="s">
        <v>392</v>
      </c>
      <c r="C33" s="65" t="s">
        <v>393</v>
      </c>
      <c r="D33" s="66" t="s">
        <v>36</v>
      </c>
      <c r="E33" s="61" t="s">
        <v>130</v>
      </c>
      <c r="F33" s="69" t="s">
        <v>566</v>
      </c>
      <c r="G33" s="19">
        <v>6.75</v>
      </c>
      <c r="H33" s="19">
        <v>0</v>
      </c>
      <c r="I33" s="19">
        <v>0</v>
      </c>
      <c r="J33" s="19">
        <v>0</v>
      </c>
      <c r="K33" s="19">
        <v>1</v>
      </c>
      <c r="L33" s="19"/>
      <c r="M33" s="19"/>
      <c r="N33" s="19"/>
      <c r="O33" s="19"/>
      <c r="P33" s="19"/>
      <c r="Q33" s="21">
        <f t="shared" si="0"/>
        <v>7.75</v>
      </c>
      <c r="R33" s="8">
        <f t="shared" si="1"/>
        <v>0.29807692307692307</v>
      </c>
      <c r="S33" s="95" t="s">
        <v>114</v>
      </c>
    </row>
    <row r="34" spans="1:19" ht="19.899999999999999" customHeight="1" x14ac:dyDescent="0.25">
      <c r="A34" s="56"/>
      <c r="B34" s="17"/>
      <c r="C34" s="17"/>
      <c r="D34" s="17"/>
      <c r="E34" s="11"/>
      <c r="F34" s="1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56"/>
      <c r="R34" s="7"/>
      <c r="S34" s="5"/>
    </row>
    <row r="35" spans="1:19" ht="20.25" customHeight="1" x14ac:dyDescent="0.25">
      <c r="A35" s="33"/>
      <c r="B35" s="33"/>
      <c r="C35" s="33"/>
      <c r="D35" s="11"/>
      <c r="E35" s="11"/>
      <c r="F35" s="11"/>
      <c r="G35" s="17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9" ht="15.75" x14ac:dyDescent="0.25">
      <c r="A36" s="3" t="s">
        <v>366</v>
      </c>
      <c r="B36" s="44"/>
      <c r="C36" s="52"/>
      <c r="D36" s="126" t="s">
        <v>490</v>
      </c>
      <c r="E36" s="126"/>
      <c r="F36" s="54"/>
      <c r="G36" s="17"/>
      <c r="H36" s="50"/>
      <c r="I36" s="50"/>
      <c r="J36" s="50"/>
      <c r="K36" s="50"/>
      <c r="L36" s="50"/>
      <c r="M36" s="50"/>
      <c r="N36" s="50"/>
      <c r="O36" s="50"/>
      <c r="P36" s="50"/>
      <c r="Q36" s="60"/>
    </row>
    <row r="37" spans="1:19" ht="19.899999999999999" customHeight="1" x14ac:dyDescent="0.25">
      <c r="A37" s="2"/>
      <c r="B37" s="2"/>
      <c r="C37" s="59" t="s">
        <v>367</v>
      </c>
      <c r="D37" s="116" t="s">
        <v>359</v>
      </c>
      <c r="E37" s="116"/>
      <c r="F37" s="116"/>
      <c r="G37" s="17"/>
      <c r="H37" s="127"/>
      <c r="I37" s="127"/>
      <c r="J37" s="127"/>
      <c r="K37" s="127"/>
      <c r="L37" s="127"/>
      <c r="M37" s="127"/>
      <c r="N37" s="127"/>
      <c r="O37" s="127"/>
      <c r="P37" s="127"/>
      <c r="Q37" s="127"/>
    </row>
    <row r="38" spans="1:19" ht="19.899999999999999" customHeight="1" x14ac:dyDescent="0.25">
      <c r="A38" s="3" t="s">
        <v>368</v>
      </c>
      <c r="B38" s="44"/>
      <c r="C38" s="52"/>
      <c r="D38" s="126" t="s">
        <v>491</v>
      </c>
      <c r="E38" s="126"/>
      <c r="F38" s="55"/>
      <c r="G38" s="17"/>
      <c r="H38" s="50"/>
      <c r="I38" s="50"/>
      <c r="J38" s="50"/>
      <c r="K38" s="50"/>
      <c r="L38" s="50"/>
      <c r="M38" s="50"/>
      <c r="N38" s="50"/>
      <c r="O38" s="50"/>
      <c r="P38" s="50"/>
      <c r="Q38" s="60"/>
    </row>
    <row r="39" spans="1:19" ht="19.899999999999999" customHeight="1" x14ac:dyDescent="0.25">
      <c r="A39" s="44"/>
      <c r="B39" s="44"/>
      <c r="C39" s="59" t="s">
        <v>367</v>
      </c>
      <c r="D39" s="116" t="s">
        <v>359</v>
      </c>
      <c r="E39" s="116"/>
      <c r="F39" s="116"/>
      <c r="G39" s="17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9" ht="19.899999999999999" customHeight="1" x14ac:dyDescent="0.25"/>
  </sheetData>
  <autoFilter ref="A17:S17">
    <sortState ref="A18:W94">
      <sortCondition descending="1" ref="R17"/>
    </sortState>
  </autoFilter>
  <sortState ref="B18:S33">
    <sortCondition descending="1" ref="R18:R33"/>
  </sortState>
  <mergeCells count="19">
    <mergeCell ref="J7:S7"/>
    <mergeCell ref="A1:S1"/>
    <mergeCell ref="A3:S3"/>
    <mergeCell ref="A5:I5"/>
    <mergeCell ref="J5:S5"/>
    <mergeCell ref="J6:S6"/>
    <mergeCell ref="D39:F39"/>
    <mergeCell ref="J8:S8"/>
    <mergeCell ref="A10:D10"/>
    <mergeCell ref="E10:G10"/>
    <mergeCell ref="A12:D12"/>
    <mergeCell ref="E12:G12"/>
    <mergeCell ref="A14:D14"/>
    <mergeCell ref="E14:G14"/>
    <mergeCell ref="G16:P16"/>
    <mergeCell ref="D36:E36"/>
    <mergeCell ref="D37:F37"/>
    <mergeCell ref="H37:Q37"/>
    <mergeCell ref="D38:E38"/>
  </mergeCells>
  <conditionalFormatting sqref="J5">
    <cfRule type="containsBlanks" dxfId="13" priority="2">
      <formula>LEN(TRIM(J5))=0</formula>
    </cfRule>
  </conditionalFormatting>
  <conditionalFormatting sqref="J7">
    <cfRule type="containsBlanks" dxfId="1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0"/>
  <sheetViews>
    <sheetView view="pageBreakPreview" topLeftCell="A7" zoomScaleSheetLayoutView="100" workbookViewId="0">
      <selection activeCell="E12" sqref="E12:G12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5.75" x14ac:dyDescent="0.25">
      <c r="A3" s="129" t="s">
        <v>397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5.75" x14ac:dyDescent="0.25">
      <c r="A4" s="73"/>
      <c r="B4" s="71"/>
      <c r="C4" s="7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1"/>
      <c r="P4" s="71"/>
      <c r="Q4" s="75"/>
      <c r="R4" s="75"/>
      <c r="S4" s="75"/>
    </row>
    <row r="5" spans="1:19" ht="18.75" x14ac:dyDescent="0.25">
      <c r="A5" s="130" t="s">
        <v>11</v>
      </c>
      <c r="B5" s="130"/>
      <c r="C5" s="130"/>
      <c r="D5" s="130"/>
      <c r="E5" s="130"/>
      <c r="F5" s="130"/>
      <c r="G5" s="130"/>
      <c r="H5" s="130"/>
      <c r="I5" s="130"/>
      <c r="J5" s="128" t="s">
        <v>372</v>
      </c>
      <c r="K5" s="128"/>
      <c r="L5" s="128"/>
      <c r="M5" s="128"/>
      <c r="N5" s="128"/>
      <c r="O5" s="128"/>
      <c r="P5" s="128"/>
      <c r="Q5" s="128"/>
      <c r="R5" s="128"/>
      <c r="S5" s="128"/>
    </row>
    <row r="6" spans="1:19" x14ac:dyDescent="0.25">
      <c r="A6" s="73"/>
      <c r="B6" s="71"/>
      <c r="C6" s="71"/>
      <c r="D6" s="71"/>
      <c r="E6" s="76"/>
      <c r="F6" s="76"/>
      <c r="G6" s="71"/>
      <c r="H6" s="71"/>
      <c r="I6" s="71"/>
      <c r="J6" s="117" t="s">
        <v>5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8.75" x14ac:dyDescent="0.25">
      <c r="A7" s="73"/>
      <c r="B7" s="71"/>
      <c r="C7" s="71"/>
      <c r="D7" s="71"/>
      <c r="E7" s="76"/>
      <c r="F7" s="76"/>
      <c r="G7" s="71"/>
      <c r="H7" s="71"/>
      <c r="I7" s="71"/>
      <c r="J7" s="128" t="s">
        <v>358</v>
      </c>
      <c r="K7" s="128"/>
      <c r="L7" s="128"/>
      <c r="M7" s="128"/>
      <c r="N7" s="128"/>
      <c r="O7" s="128"/>
      <c r="P7" s="128"/>
      <c r="Q7" s="128"/>
      <c r="R7" s="128"/>
      <c r="S7" s="128"/>
    </row>
    <row r="8" spans="1:19" x14ac:dyDescent="0.25">
      <c r="A8" s="73"/>
      <c r="B8" s="71"/>
      <c r="C8" s="71"/>
      <c r="D8" s="71"/>
      <c r="E8" s="76"/>
      <c r="F8" s="76"/>
      <c r="G8" s="71"/>
      <c r="H8" s="71"/>
      <c r="I8" s="71"/>
      <c r="J8" s="117" t="s">
        <v>143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25">
      <c r="A9" s="73"/>
      <c r="B9" s="71"/>
      <c r="C9" s="71"/>
      <c r="D9" s="71"/>
      <c r="E9" s="76"/>
      <c r="F9" s="76"/>
      <c r="G9" s="71"/>
      <c r="H9" s="71"/>
      <c r="I9" s="71"/>
      <c r="J9" s="71"/>
      <c r="K9" s="71"/>
      <c r="L9" s="71"/>
      <c r="M9" s="71"/>
      <c r="N9" s="71"/>
      <c r="O9" s="71"/>
      <c r="P9" s="71"/>
      <c r="Q9" s="75"/>
      <c r="R9" s="75"/>
      <c r="S9" s="75"/>
    </row>
    <row r="10" spans="1:19" ht="15.75" x14ac:dyDescent="0.25">
      <c r="A10" s="118" t="s">
        <v>6</v>
      </c>
      <c r="B10" s="118"/>
      <c r="C10" s="118"/>
      <c r="D10" s="118"/>
      <c r="E10" s="119">
        <v>45201</v>
      </c>
      <c r="F10" s="119"/>
      <c r="G10" s="120"/>
      <c r="H10" s="71"/>
      <c r="I10" s="71"/>
      <c r="J10" s="71"/>
      <c r="K10" s="71"/>
      <c r="L10" s="71"/>
      <c r="M10" s="71"/>
      <c r="N10" s="71"/>
      <c r="O10" s="71"/>
      <c r="P10" s="71"/>
      <c r="Q10" s="75"/>
      <c r="R10" s="75"/>
      <c r="S10" s="75"/>
    </row>
    <row r="11" spans="1:19" ht="15.75" x14ac:dyDescent="0.25">
      <c r="A11" s="83"/>
      <c r="B11" s="84"/>
      <c r="C11" s="84"/>
      <c r="D11" s="84"/>
      <c r="E11" s="70"/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5"/>
      <c r="R11" s="75"/>
      <c r="S11" s="75"/>
    </row>
    <row r="12" spans="1:19" ht="15.75" x14ac:dyDescent="0.25">
      <c r="A12" s="118" t="s">
        <v>369</v>
      </c>
      <c r="B12" s="118"/>
      <c r="C12" s="118"/>
      <c r="D12" s="118"/>
      <c r="E12" s="121">
        <v>6</v>
      </c>
      <c r="F12" s="121"/>
      <c r="G12" s="121"/>
      <c r="H12" s="84" t="s">
        <v>13</v>
      </c>
      <c r="I12" s="71"/>
      <c r="J12" s="71"/>
      <c r="K12" s="71"/>
      <c r="L12" s="71"/>
      <c r="M12" s="71"/>
      <c r="N12" s="71"/>
      <c r="O12" s="71"/>
      <c r="P12" s="71"/>
      <c r="Q12" s="75"/>
      <c r="R12" s="75"/>
      <c r="S12" s="75"/>
    </row>
    <row r="13" spans="1:19" ht="15.75" x14ac:dyDescent="0.25">
      <c r="A13" s="83"/>
      <c r="B13" s="84"/>
      <c r="C13" s="84"/>
      <c r="D13" s="84"/>
      <c r="E13" s="70"/>
      <c r="F13" s="70"/>
      <c r="G13" s="72"/>
      <c r="H13" s="71"/>
      <c r="I13" s="71"/>
      <c r="J13" s="71"/>
      <c r="K13" s="71"/>
      <c r="L13" s="71"/>
      <c r="M13" s="71"/>
      <c r="N13" s="71"/>
      <c r="O13" s="71"/>
      <c r="P13" s="71"/>
      <c r="Q13" s="75"/>
      <c r="R13" s="75"/>
      <c r="S13" s="75"/>
    </row>
    <row r="14" spans="1:19" ht="15.75" x14ac:dyDescent="0.25">
      <c r="A14" s="118" t="s">
        <v>370</v>
      </c>
      <c r="B14" s="118"/>
      <c r="C14" s="118"/>
      <c r="D14" s="118"/>
      <c r="E14" s="122">
        <v>29</v>
      </c>
      <c r="F14" s="122"/>
      <c r="G14" s="122"/>
      <c r="H14" s="71"/>
      <c r="I14" s="71"/>
      <c r="J14" s="71"/>
      <c r="K14" s="71"/>
      <c r="L14" s="71"/>
      <c r="M14" s="71"/>
      <c r="N14" s="71"/>
      <c r="O14" s="71"/>
      <c r="P14" s="71"/>
      <c r="Q14" s="75"/>
      <c r="R14" s="75"/>
      <c r="S14" s="75"/>
    </row>
    <row r="15" spans="1:19" x14ac:dyDescent="0.25">
      <c r="A15" s="73"/>
      <c r="B15" s="71"/>
      <c r="C15" s="71"/>
      <c r="D15" s="71"/>
      <c r="E15" s="76"/>
      <c r="F15" s="76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5"/>
      <c r="R15" s="75"/>
      <c r="S15" s="75"/>
    </row>
    <row r="16" spans="1:19" s="35" customFormat="1" ht="45" x14ac:dyDescent="0.25">
      <c r="A16" s="85" t="s">
        <v>2</v>
      </c>
      <c r="B16" s="85" t="s">
        <v>19</v>
      </c>
      <c r="C16" s="85" t="s">
        <v>20</v>
      </c>
      <c r="D16" s="85" t="s">
        <v>21</v>
      </c>
      <c r="E16" s="85" t="s">
        <v>360</v>
      </c>
      <c r="F16" s="85" t="s">
        <v>139</v>
      </c>
      <c r="G16" s="123" t="s">
        <v>17</v>
      </c>
      <c r="H16" s="124"/>
      <c r="I16" s="124"/>
      <c r="J16" s="124"/>
      <c r="K16" s="124"/>
      <c r="L16" s="124"/>
      <c r="M16" s="124"/>
      <c r="N16" s="124"/>
      <c r="O16" s="124"/>
      <c r="P16" s="125"/>
      <c r="Q16" s="85" t="s">
        <v>4</v>
      </c>
      <c r="R16" s="85" t="s">
        <v>10</v>
      </c>
      <c r="S16" s="85" t="s">
        <v>18</v>
      </c>
    </row>
    <row r="17" spans="1:19" x14ac:dyDescent="0.25">
      <c r="A17" s="86"/>
      <c r="B17" s="87"/>
      <c r="C17" s="87"/>
      <c r="D17" s="88"/>
      <c r="E17" s="89"/>
      <c r="F17" s="89"/>
      <c r="G17" s="90">
        <v>1</v>
      </c>
      <c r="H17" s="91">
        <v>2</v>
      </c>
      <c r="I17" s="90">
        <v>3</v>
      </c>
      <c r="J17" s="91">
        <v>4</v>
      </c>
      <c r="K17" s="90">
        <v>5</v>
      </c>
      <c r="L17" s="91">
        <v>6</v>
      </c>
      <c r="M17" s="90">
        <v>7</v>
      </c>
      <c r="N17" s="91">
        <v>8</v>
      </c>
      <c r="O17" s="90">
        <v>9</v>
      </c>
      <c r="P17" s="91">
        <v>10</v>
      </c>
      <c r="Q17" s="92"/>
      <c r="R17" s="93"/>
      <c r="S17" s="86"/>
    </row>
    <row r="18" spans="1:19" x14ac:dyDescent="0.25">
      <c r="A18" s="93">
        <f>ROW(A1)</f>
        <v>1</v>
      </c>
      <c r="B18" s="77" t="s">
        <v>407</v>
      </c>
      <c r="C18" s="77" t="s">
        <v>393</v>
      </c>
      <c r="D18" s="77" t="s">
        <v>408</v>
      </c>
      <c r="E18" s="69" t="s">
        <v>406</v>
      </c>
      <c r="F18" s="69" t="s">
        <v>549</v>
      </c>
      <c r="G18" s="88">
        <v>6.8</v>
      </c>
      <c r="H18" s="88">
        <v>0</v>
      </c>
      <c r="I18" s="88">
        <v>4</v>
      </c>
      <c r="J18" s="88">
        <v>3</v>
      </c>
      <c r="K18" s="88"/>
      <c r="L18" s="88"/>
      <c r="M18" s="88"/>
      <c r="N18" s="88"/>
      <c r="O18" s="88"/>
      <c r="P18" s="88"/>
      <c r="Q18" s="93">
        <f t="shared" ref="Q18:Q23" si="0">SUM(G18:P18)</f>
        <v>13.8</v>
      </c>
      <c r="R18" s="94">
        <f t="shared" ref="R18:R23" si="1">Q18/$E$14</f>
        <v>0.47586206896551725</v>
      </c>
      <c r="S18" s="95" t="s">
        <v>113</v>
      </c>
    </row>
    <row r="19" spans="1:19" x14ac:dyDescent="0.25">
      <c r="A19" s="93">
        <v>2</v>
      </c>
      <c r="B19" s="77" t="s">
        <v>398</v>
      </c>
      <c r="C19" s="77" t="s">
        <v>73</v>
      </c>
      <c r="D19" s="77" t="s">
        <v>72</v>
      </c>
      <c r="E19" s="69" t="s">
        <v>399</v>
      </c>
      <c r="F19" s="69" t="s">
        <v>545</v>
      </c>
      <c r="G19" s="88">
        <v>7.8</v>
      </c>
      <c r="H19" s="88">
        <v>0</v>
      </c>
      <c r="I19" s="88">
        <v>4</v>
      </c>
      <c r="J19" s="88">
        <v>0</v>
      </c>
      <c r="K19" s="88"/>
      <c r="L19" s="88"/>
      <c r="M19" s="88"/>
      <c r="N19" s="88"/>
      <c r="O19" s="88"/>
      <c r="P19" s="88"/>
      <c r="Q19" s="93">
        <f t="shared" si="0"/>
        <v>11.8</v>
      </c>
      <c r="R19" s="94">
        <f t="shared" si="1"/>
        <v>0.40689655172413797</v>
      </c>
      <c r="S19" s="95" t="s">
        <v>114</v>
      </c>
    </row>
    <row r="20" spans="1:19" x14ac:dyDescent="0.25">
      <c r="A20" s="93">
        <v>3</v>
      </c>
      <c r="B20" s="77" t="s">
        <v>409</v>
      </c>
      <c r="C20" s="77" t="s">
        <v>92</v>
      </c>
      <c r="D20" s="77" t="s">
        <v>396</v>
      </c>
      <c r="E20" s="69" t="s">
        <v>406</v>
      </c>
      <c r="F20" s="69" t="s">
        <v>550</v>
      </c>
      <c r="G20" s="88">
        <v>4.8</v>
      </c>
      <c r="H20" s="88">
        <v>0</v>
      </c>
      <c r="I20" s="88">
        <v>4</v>
      </c>
      <c r="J20" s="88">
        <v>3</v>
      </c>
      <c r="K20" s="88"/>
      <c r="L20" s="88"/>
      <c r="M20" s="88"/>
      <c r="N20" s="88"/>
      <c r="O20" s="88"/>
      <c r="P20" s="88"/>
      <c r="Q20" s="93">
        <f t="shared" si="0"/>
        <v>11.8</v>
      </c>
      <c r="R20" s="94">
        <f t="shared" si="1"/>
        <v>0.40689655172413797</v>
      </c>
      <c r="S20" s="95" t="s">
        <v>114</v>
      </c>
    </row>
    <row r="21" spans="1:19" x14ac:dyDescent="0.25">
      <c r="A21" s="93">
        <v>4</v>
      </c>
      <c r="B21" s="77" t="s">
        <v>402</v>
      </c>
      <c r="C21" s="77" t="s">
        <v>403</v>
      </c>
      <c r="D21" s="77" t="s">
        <v>404</v>
      </c>
      <c r="E21" s="81" t="s">
        <v>399</v>
      </c>
      <c r="F21" s="69" t="s">
        <v>547</v>
      </c>
      <c r="G21" s="88">
        <v>6.2</v>
      </c>
      <c r="H21" s="88">
        <v>0</v>
      </c>
      <c r="I21" s="88">
        <v>0</v>
      </c>
      <c r="J21" s="88">
        <v>0</v>
      </c>
      <c r="K21" s="88"/>
      <c r="L21" s="88"/>
      <c r="M21" s="88"/>
      <c r="N21" s="88"/>
      <c r="O21" s="88"/>
      <c r="P21" s="88"/>
      <c r="Q21" s="93">
        <f t="shared" si="0"/>
        <v>6.2</v>
      </c>
      <c r="R21" s="94">
        <f t="shared" si="1"/>
        <v>0.21379310344827587</v>
      </c>
      <c r="S21" s="95" t="s">
        <v>114</v>
      </c>
    </row>
    <row r="22" spans="1:19" x14ac:dyDescent="0.25">
      <c r="A22" s="93">
        <f>ROW(A5)</f>
        <v>5</v>
      </c>
      <c r="B22" s="77" t="s">
        <v>405</v>
      </c>
      <c r="C22" s="77" t="s">
        <v>88</v>
      </c>
      <c r="D22" s="77" t="s">
        <v>404</v>
      </c>
      <c r="E22" s="78" t="s">
        <v>406</v>
      </c>
      <c r="F22" s="69" t="s">
        <v>548</v>
      </c>
      <c r="G22" s="88">
        <v>4.4000000000000004</v>
      </c>
      <c r="H22" s="88">
        <v>0</v>
      </c>
      <c r="I22" s="88">
        <v>0</v>
      </c>
      <c r="J22" s="88">
        <v>0</v>
      </c>
      <c r="K22" s="88"/>
      <c r="L22" s="88"/>
      <c r="M22" s="88"/>
      <c r="N22" s="88"/>
      <c r="O22" s="88"/>
      <c r="P22" s="88"/>
      <c r="Q22" s="93">
        <f t="shared" si="0"/>
        <v>4.4000000000000004</v>
      </c>
      <c r="R22" s="94">
        <f t="shared" si="1"/>
        <v>0.15172413793103451</v>
      </c>
      <c r="S22" s="95" t="s">
        <v>114</v>
      </c>
    </row>
    <row r="23" spans="1:19" x14ac:dyDescent="0.25">
      <c r="A23" s="93">
        <f>ROW(A6)</f>
        <v>6</v>
      </c>
      <c r="B23" s="77" t="s">
        <v>400</v>
      </c>
      <c r="C23" s="77" t="s">
        <v>401</v>
      </c>
      <c r="D23" s="77" t="s">
        <v>56</v>
      </c>
      <c r="E23" s="69" t="s">
        <v>399</v>
      </c>
      <c r="F23" s="69" t="s">
        <v>546</v>
      </c>
      <c r="G23" s="88">
        <v>2.9</v>
      </c>
      <c r="H23" s="88">
        <v>0</v>
      </c>
      <c r="I23" s="88">
        <v>0</v>
      </c>
      <c r="J23" s="88">
        <v>0</v>
      </c>
      <c r="K23" s="88"/>
      <c r="L23" s="88"/>
      <c r="M23" s="88"/>
      <c r="N23" s="88"/>
      <c r="O23" s="88"/>
      <c r="P23" s="88"/>
      <c r="Q23" s="93">
        <f t="shared" si="0"/>
        <v>2.9</v>
      </c>
      <c r="R23" s="94">
        <f t="shared" si="1"/>
        <v>9.9999999999999992E-2</v>
      </c>
      <c r="S23" s="95" t="s">
        <v>114</v>
      </c>
    </row>
    <row r="24" spans="1:19" ht="19.899999999999999" customHeight="1" x14ac:dyDescent="0.25">
      <c r="A24" s="56"/>
      <c r="B24" s="17"/>
      <c r="C24" s="17"/>
      <c r="D24" s="17"/>
      <c r="E24" s="11"/>
      <c r="F24" s="1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56"/>
      <c r="R24" s="7"/>
      <c r="S24" s="5"/>
    </row>
    <row r="25" spans="1:19" ht="20.25" customHeight="1" x14ac:dyDescent="0.25">
      <c r="A25" s="33"/>
      <c r="B25" s="33"/>
      <c r="C25" s="33"/>
      <c r="D25" s="11"/>
      <c r="E25" s="11"/>
      <c r="F25" s="11"/>
      <c r="G25" s="17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9" ht="15.75" x14ac:dyDescent="0.25">
      <c r="A26" s="3" t="s">
        <v>366</v>
      </c>
      <c r="B26" s="44"/>
      <c r="C26" s="52"/>
      <c r="D26" s="126" t="s">
        <v>490</v>
      </c>
      <c r="E26" s="126"/>
      <c r="F26" s="54"/>
      <c r="G26" s="17"/>
      <c r="H26" s="50"/>
      <c r="I26" s="50"/>
      <c r="J26" s="50"/>
      <c r="K26" s="50"/>
      <c r="L26" s="50"/>
      <c r="M26" s="50"/>
      <c r="N26" s="50"/>
      <c r="O26" s="50"/>
      <c r="P26" s="50"/>
      <c r="Q26" s="60"/>
    </row>
    <row r="27" spans="1:19" ht="19.899999999999999" customHeight="1" x14ac:dyDescent="0.25">
      <c r="A27" s="2"/>
      <c r="B27" s="2"/>
      <c r="C27" s="59" t="s">
        <v>367</v>
      </c>
      <c r="D27" s="116" t="s">
        <v>359</v>
      </c>
      <c r="E27" s="116"/>
      <c r="F27" s="116"/>
      <c r="G27" s="17"/>
      <c r="H27" s="127"/>
      <c r="I27" s="127"/>
      <c r="J27" s="127"/>
      <c r="K27" s="127"/>
      <c r="L27" s="127"/>
      <c r="M27" s="127"/>
      <c r="N27" s="127"/>
      <c r="O27" s="127"/>
      <c r="P27" s="127"/>
      <c r="Q27" s="127"/>
    </row>
    <row r="28" spans="1:19" ht="19.899999999999999" customHeight="1" x14ac:dyDescent="0.25">
      <c r="A28" s="3" t="s">
        <v>368</v>
      </c>
      <c r="B28" s="44"/>
      <c r="C28" s="52"/>
      <c r="D28" s="126" t="s">
        <v>537</v>
      </c>
      <c r="E28" s="126"/>
      <c r="F28" s="55"/>
      <c r="G28" s="17"/>
      <c r="H28" s="50"/>
      <c r="I28" s="50"/>
      <c r="J28" s="50"/>
      <c r="K28" s="50"/>
      <c r="L28" s="50"/>
      <c r="M28" s="50"/>
      <c r="N28" s="50"/>
      <c r="O28" s="50"/>
      <c r="P28" s="50"/>
      <c r="Q28" s="60"/>
    </row>
    <row r="29" spans="1:19" ht="19.899999999999999" customHeight="1" x14ac:dyDescent="0.25">
      <c r="A29" s="44"/>
      <c r="B29" s="44"/>
      <c r="C29" s="59" t="s">
        <v>367</v>
      </c>
      <c r="D29" s="116" t="s">
        <v>359</v>
      </c>
      <c r="E29" s="116"/>
      <c r="F29" s="116"/>
      <c r="G29" s="17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9" ht="19.899999999999999" customHeight="1" x14ac:dyDescent="0.25"/>
  </sheetData>
  <autoFilter ref="A17:S17">
    <sortState ref="A18:W94">
      <sortCondition descending="1" ref="R17"/>
    </sortState>
  </autoFilter>
  <sortState ref="B18:S23">
    <sortCondition descending="1" ref="R18:R23"/>
  </sortState>
  <mergeCells count="19">
    <mergeCell ref="J7:S7"/>
    <mergeCell ref="A1:S1"/>
    <mergeCell ref="A3:S3"/>
    <mergeCell ref="A5:I5"/>
    <mergeCell ref="J5:S5"/>
    <mergeCell ref="J6:S6"/>
    <mergeCell ref="D29:F29"/>
    <mergeCell ref="J8:S8"/>
    <mergeCell ref="A10:D10"/>
    <mergeCell ref="E10:G10"/>
    <mergeCell ref="A12:D12"/>
    <mergeCell ref="E12:G12"/>
    <mergeCell ref="A14:D14"/>
    <mergeCell ref="E14:G14"/>
    <mergeCell ref="G16:P16"/>
    <mergeCell ref="D26:E26"/>
    <mergeCell ref="D27:F27"/>
    <mergeCell ref="H27:Q27"/>
    <mergeCell ref="D28:E28"/>
  </mergeCells>
  <conditionalFormatting sqref="J5">
    <cfRule type="containsBlanks" dxfId="11" priority="2">
      <formula>LEN(TRIM(J5))=0</formula>
    </cfRule>
  </conditionalFormatting>
  <conditionalFormatting sqref="J7">
    <cfRule type="containsBlanks" dxfId="1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1"/>
  <sheetViews>
    <sheetView view="pageBreakPreview" topLeftCell="A13" zoomScaleSheetLayoutView="100" workbookViewId="0">
      <selection activeCell="D29" sqref="D29:E29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5.75" x14ac:dyDescent="0.25">
      <c r="A3" s="129" t="s">
        <v>371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5.75" x14ac:dyDescent="0.25">
      <c r="A4" s="73"/>
      <c r="B4" s="71"/>
      <c r="C4" s="7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1"/>
      <c r="P4" s="71"/>
      <c r="Q4" s="75"/>
      <c r="R4" s="75"/>
      <c r="S4" s="75"/>
    </row>
    <row r="5" spans="1:19" ht="18.75" x14ac:dyDescent="0.25">
      <c r="A5" s="130" t="s">
        <v>11</v>
      </c>
      <c r="B5" s="130"/>
      <c r="C5" s="130"/>
      <c r="D5" s="130"/>
      <c r="E5" s="130"/>
      <c r="F5" s="130"/>
      <c r="G5" s="130"/>
      <c r="H5" s="130"/>
      <c r="I5" s="130"/>
      <c r="J5" s="128" t="s">
        <v>372</v>
      </c>
      <c r="K5" s="128"/>
      <c r="L5" s="128"/>
      <c r="M5" s="128"/>
      <c r="N5" s="128"/>
      <c r="O5" s="128"/>
      <c r="P5" s="128"/>
      <c r="Q5" s="128"/>
      <c r="R5" s="128"/>
      <c r="S5" s="128"/>
    </row>
    <row r="6" spans="1:19" x14ac:dyDescent="0.25">
      <c r="A6" s="73"/>
      <c r="B6" s="71"/>
      <c r="C6" s="71"/>
      <c r="D6" s="71"/>
      <c r="E6" s="76"/>
      <c r="F6" s="76"/>
      <c r="G6" s="71"/>
      <c r="H6" s="71"/>
      <c r="I6" s="71"/>
      <c r="J6" s="117" t="s">
        <v>5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8.75" x14ac:dyDescent="0.25">
      <c r="A7" s="73"/>
      <c r="B7" s="71"/>
      <c r="C7" s="71"/>
      <c r="D7" s="71"/>
      <c r="E7" s="76"/>
      <c r="F7" s="76"/>
      <c r="G7" s="71"/>
      <c r="H7" s="71"/>
      <c r="I7" s="71"/>
      <c r="J7" s="128" t="s">
        <v>361</v>
      </c>
      <c r="K7" s="128"/>
      <c r="L7" s="128"/>
      <c r="M7" s="128"/>
      <c r="N7" s="128"/>
      <c r="O7" s="128"/>
      <c r="P7" s="128"/>
      <c r="Q7" s="128"/>
      <c r="R7" s="128"/>
      <c r="S7" s="128"/>
    </row>
    <row r="8" spans="1:19" x14ac:dyDescent="0.25">
      <c r="A8" s="73"/>
      <c r="B8" s="71"/>
      <c r="C8" s="71"/>
      <c r="D8" s="71"/>
      <c r="E8" s="76"/>
      <c r="F8" s="76"/>
      <c r="G8" s="71"/>
      <c r="H8" s="71"/>
      <c r="I8" s="71"/>
      <c r="J8" s="117" t="s">
        <v>143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25">
      <c r="A9" s="73"/>
      <c r="B9" s="71"/>
      <c r="C9" s="71"/>
      <c r="D9" s="71"/>
      <c r="E9" s="76"/>
      <c r="F9" s="76"/>
      <c r="G9" s="71"/>
      <c r="H9" s="71"/>
      <c r="I9" s="71"/>
      <c r="J9" s="71"/>
      <c r="K9" s="71"/>
      <c r="L9" s="71"/>
      <c r="M9" s="71"/>
      <c r="N9" s="71"/>
      <c r="O9" s="71"/>
      <c r="P9" s="71"/>
      <c r="Q9" s="75"/>
      <c r="R9" s="75"/>
      <c r="S9" s="75"/>
    </row>
    <row r="10" spans="1:19" ht="15.75" x14ac:dyDescent="0.25">
      <c r="A10" s="118" t="s">
        <v>6</v>
      </c>
      <c r="B10" s="118"/>
      <c r="C10" s="118"/>
      <c r="D10" s="118"/>
      <c r="E10" s="119">
        <v>45201</v>
      </c>
      <c r="F10" s="119"/>
      <c r="G10" s="120"/>
      <c r="H10" s="71"/>
      <c r="I10" s="71"/>
      <c r="J10" s="71"/>
      <c r="K10" s="71"/>
      <c r="L10" s="71"/>
      <c r="M10" s="71"/>
      <c r="N10" s="71"/>
      <c r="O10" s="71"/>
      <c r="P10" s="71"/>
      <c r="Q10" s="75"/>
      <c r="R10" s="75"/>
      <c r="S10" s="75"/>
    </row>
    <row r="11" spans="1:19" ht="15.75" x14ac:dyDescent="0.25">
      <c r="A11" s="83"/>
      <c r="B11" s="84"/>
      <c r="C11" s="84"/>
      <c r="D11" s="84"/>
      <c r="E11" s="70"/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5"/>
      <c r="R11" s="75"/>
      <c r="S11" s="75"/>
    </row>
    <row r="12" spans="1:19" ht="15.75" x14ac:dyDescent="0.25">
      <c r="A12" s="118" t="s">
        <v>369</v>
      </c>
      <c r="B12" s="118"/>
      <c r="C12" s="118"/>
      <c r="D12" s="118"/>
      <c r="E12" s="131">
        <v>9</v>
      </c>
      <c r="F12" s="131"/>
      <c r="G12" s="131"/>
      <c r="H12" s="84" t="s">
        <v>13</v>
      </c>
      <c r="I12" s="71"/>
      <c r="J12" s="71"/>
      <c r="K12" s="71"/>
      <c r="L12" s="71"/>
      <c r="M12" s="71"/>
      <c r="N12" s="71"/>
      <c r="O12" s="71"/>
      <c r="P12" s="71"/>
      <c r="Q12" s="75"/>
      <c r="R12" s="75"/>
      <c r="S12" s="75"/>
    </row>
    <row r="13" spans="1:19" ht="15.75" x14ac:dyDescent="0.25">
      <c r="A13" s="83"/>
      <c r="B13" s="84"/>
      <c r="C13" s="84"/>
      <c r="D13" s="84"/>
      <c r="E13" s="70"/>
      <c r="F13" s="70"/>
      <c r="G13" s="72"/>
      <c r="H13" s="71"/>
      <c r="I13" s="71"/>
      <c r="J13" s="71"/>
      <c r="K13" s="71"/>
      <c r="L13" s="71"/>
      <c r="M13" s="71"/>
      <c r="N13" s="71"/>
      <c r="O13" s="71"/>
      <c r="P13" s="71"/>
      <c r="Q13" s="75"/>
      <c r="R13" s="75"/>
      <c r="S13" s="75"/>
    </row>
    <row r="14" spans="1:19" ht="15.75" x14ac:dyDescent="0.25">
      <c r="A14" s="118" t="s">
        <v>370</v>
      </c>
      <c r="B14" s="118"/>
      <c r="C14" s="118"/>
      <c r="D14" s="118"/>
      <c r="E14" s="122">
        <v>50</v>
      </c>
      <c r="F14" s="122"/>
      <c r="G14" s="122"/>
      <c r="H14" s="71"/>
      <c r="I14" s="71"/>
      <c r="J14" s="71"/>
      <c r="K14" s="71"/>
      <c r="L14" s="71"/>
      <c r="M14" s="71"/>
      <c r="N14" s="71"/>
      <c r="O14" s="71"/>
      <c r="P14" s="71"/>
      <c r="Q14" s="75"/>
      <c r="R14" s="75"/>
      <c r="S14" s="75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32" t="s">
        <v>17</v>
      </c>
      <c r="H16" s="133"/>
      <c r="I16" s="133"/>
      <c r="J16" s="133"/>
      <c r="K16" s="133"/>
      <c r="L16" s="133"/>
      <c r="M16" s="133"/>
      <c r="N16" s="133"/>
      <c r="O16" s="133"/>
      <c r="P16" s="134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f>ROW(A1)</f>
        <v>1</v>
      </c>
      <c r="B18" s="63" t="s">
        <v>410</v>
      </c>
      <c r="C18" s="63" t="s">
        <v>104</v>
      </c>
      <c r="D18" s="63" t="s">
        <v>96</v>
      </c>
      <c r="E18" s="69" t="s">
        <v>411</v>
      </c>
      <c r="F18" s="69" t="s">
        <v>538</v>
      </c>
      <c r="G18" s="19">
        <v>12</v>
      </c>
      <c r="H18" s="19">
        <v>1</v>
      </c>
      <c r="I18" s="19">
        <v>2</v>
      </c>
      <c r="J18" s="19">
        <v>4</v>
      </c>
      <c r="K18" s="19">
        <v>5</v>
      </c>
      <c r="L18" s="19"/>
      <c r="M18" s="19"/>
      <c r="N18" s="19"/>
      <c r="O18" s="19"/>
      <c r="P18" s="19"/>
      <c r="Q18" s="21">
        <f t="shared" ref="Q18:Q24" si="0">SUM(G18:P18)</f>
        <v>24</v>
      </c>
      <c r="R18" s="8">
        <f t="shared" ref="R18:R24" si="1">Q18/$E$14</f>
        <v>0.48</v>
      </c>
      <c r="S18" s="30" t="s">
        <v>113</v>
      </c>
    </row>
    <row r="19" spans="1:19" x14ac:dyDescent="0.25">
      <c r="A19" s="21">
        <v>2</v>
      </c>
      <c r="B19" s="63" t="s">
        <v>415</v>
      </c>
      <c r="C19" s="63" t="s">
        <v>416</v>
      </c>
      <c r="D19" s="63" t="s">
        <v>63</v>
      </c>
      <c r="E19" s="80" t="s">
        <v>411</v>
      </c>
      <c r="F19" s="69" t="s">
        <v>541</v>
      </c>
      <c r="G19" s="19">
        <v>7</v>
      </c>
      <c r="H19" s="19">
        <v>5</v>
      </c>
      <c r="I19" s="19">
        <v>1</v>
      </c>
      <c r="J19" s="19">
        <v>3</v>
      </c>
      <c r="K19" s="19">
        <v>1</v>
      </c>
      <c r="L19" s="19"/>
      <c r="M19" s="19"/>
      <c r="N19" s="19"/>
      <c r="O19" s="19"/>
      <c r="P19" s="19"/>
      <c r="Q19" s="21">
        <f t="shared" si="0"/>
        <v>17</v>
      </c>
      <c r="R19" s="8">
        <f t="shared" si="1"/>
        <v>0.34</v>
      </c>
      <c r="S19" s="30" t="s">
        <v>114</v>
      </c>
    </row>
    <row r="20" spans="1:19" x14ac:dyDescent="0.25">
      <c r="A20" s="21">
        <v>3</v>
      </c>
      <c r="B20" s="63" t="s">
        <v>412</v>
      </c>
      <c r="C20" s="63" t="s">
        <v>37</v>
      </c>
      <c r="D20" s="63" t="s">
        <v>36</v>
      </c>
      <c r="E20" s="69" t="s">
        <v>411</v>
      </c>
      <c r="F20" s="69" t="s">
        <v>540</v>
      </c>
      <c r="G20" s="19">
        <v>7</v>
      </c>
      <c r="H20" s="19">
        <v>0</v>
      </c>
      <c r="I20" s="19">
        <v>2</v>
      </c>
      <c r="J20" s="19">
        <v>4</v>
      </c>
      <c r="K20" s="19">
        <v>1</v>
      </c>
      <c r="L20" s="19"/>
      <c r="M20" s="19"/>
      <c r="N20" s="19"/>
      <c r="O20" s="19"/>
      <c r="P20" s="19"/>
      <c r="Q20" s="21">
        <f t="shared" si="0"/>
        <v>14</v>
      </c>
      <c r="R20" s="8">
        <f t="shared" si="1"/>
        <v>0.28000000000000003</v>
      </c>
      <c r="S20" s="30" t="s">
        <v>114</v>
      </c>
    </row>
    <row r="21" spans="1:19" x14ac:dyDescent="0.25">
      <c r="A21" s="21">
        <v>4</v>
      </c>
      <c r="B21" s="63" t="s">
        <v>417</v>
      </c>
      <c r="C21" s="63" t="s">
        <v>418</v>
      </c>
      <c r="D21" s="63" t="s">
        <v>33</v>
      </c>
      <c r="E21" s="81" t="s">
        <v>411</v>
      </c>
      <c r="F21" s="69" t="s">
        <v>542</v>
      </c>
      <c r="G21" s="19">
        <v>7</v>
      </c>
      <c r="H21" s="19">
        <v>1</v>
      </c>
      <c r="I21" s="19">
        <v>0</v>
      </c>
      <c r="J21" s="19">
        <v>4</v>
      </c>
      <c r="K21" s="19">
        <v>2</v>
      </c>
      <c r="L21" s="19"/>
      <c r="M21" s="19"/>
      <c r="N21" s="19"/>
      <c r="O21" s="19"/>
      <c r="P21" s="19"/>
      <c r="Q21" s="21">
        <f t="shared" si="0"/>
        <v>14</v>
      </c>
      <c r="R21" s="8">
        <f t="shared" si="1"/>
        <v>0.28000000000000003</v>
      </c>
      <c r="S21" s="30" t="s">
        <v>114</v>
      </c>
    </row>
    <row r="22" spans="1:19" x14ac:dyDescent="0.25">
      <c r="A22" s="21">
        <f>ROW(A5)</f>
        <v>5</v>
      </c>
      <c r="B22" s="63" t="s">
        <v>419</v>
      </c>
      <c r="C22" s="63" t="s">
        <v>420</v>
      </c>
      <c r="D22" s="63" t="s">
        <v>78</v>
      </c>
      <c r="E22" s="81" t="s">
        <v>421</v>
      </c>
      <c r="F22" s="69" t="s">
        <v>544</v>
      </c>
      <c r="G22" s="19">
        <v>8</v>
      </c>
      <c r="H22" s="79">
        <v>0</v>
      </c>
      <c r="I22" s="19">
        <v>0</v>
      </c>
      <c r="J22" s="19">
        <v>3</v>
      </c>
      <c r="K22" s="19">
        <v>1</v>
      </c>
      <c r="L22" s="19"/>
      <c r="M22" s="19"/>
      <c r="N22" s="19"/>
      <c r="O22" s="19"/>
      <c r="P22" s="19"/>
      <c r="Q22" s="21">
        <f t="shared" si="0"/>
        <v>12</v>
      </c>
      <c r="R22" s="8">
        <f t="shared" si="1"/>
        <v>0.24</v>
      </c>
      <c r="S22" s="30" t="s">
        <v>114</v>
      </c>
    </row>
    <row r="23" spans="1:19" x14ac:dyDescent="0.25">
      <c r="A23" s="21">
        <f>ROW(A6)</f>
        <v>6</v>
      </c>
      <c r="B23" s="63" t="s">
        <v>413</v>
      </c>
      <c r="C23" s="63" t="s">
        <v>414</v>
      </c>
      <c r="D23" s="63" t="s">
        <v>23</v>
      </c>
      <c r="E23" s="69" t="s">
        <v>411</v>
      </c>
      <c r="F23" s="69" t="s">
        <v>539</v>
      </c>
      <c r="G23" s="19">
        <v>8</v>
      </c>
      <c r="H23" s="19">
        <v>0</v>
      </c>
      <c r="I23" s="19">
        <v>0</v>
      </c>
      <c r="J23" s="19">
        <v>2</v>
      </c>
      <c r="K23" s="19">
        <v>1</v>
      </c>
      <c r="L23" s="19"/>
      <c r="M23" s="19"/>
      <c r="N23" s="19"/>
      <c r="O23" s="19"/>
      <c r="P23" s="19"/>
      <c r="Q23" s="21">
        <f t="shared" si="0"/>
        <v>11</v>
      </c>
      <c r="R23" s="8">
        <f t="shared" si="1"/>
        <v>0.22</v>
      </c>
      <c r="S23" s="30" t="s">
        <v>114</v>
      </c>
    </row>
    <row r="24" spans="1:19" x14ac:dyDescent="0.25">
      <c r="A24" s="21">
        <f t="shared" ref="A24" si="2">ROW(A9)</f>
        <v>9</v>
      </c>
      <c r="B24" s="63" t="s">
        <v>98</v>
      </c>
      <c r="C24" s="63" t="s">
        <v>43</v>
      </c>
      <c r="D24" s="63" t="s">
        <v>31</v>
      </c>
      <c r="E24" s="69" t="s">
        <v>411</v>
      </c>
      <c r="F24" s="69" t="s">
        <v>543</v>
      </c>
      <c r="G24" s="19">
        <v>6</v>
      </c>
      <c r="H24" s="19">
        <v>1</v>
      </c>
      <c r="I24" s="19">
        <v>1</v>
      </c>
      <c r="J24" s="19">
        <v>2</v>
      </c>
      <c r="K24" s="19">
        <v>1</v>
      </c>
      <c r="L24" s="19"/>
      <c r="M24" s="19"/>
      <c r="N24" s="19"/>
      <c r="O24" s="19"/>
      <c r="P24" s="19"/>
      <c r="Q24" s="21">
        <f t="shared" si="0"/>
        <v>11</v>
      </c>
      <c r="R24" s="8">
        <f t="shared" si="1"/>
        <v>0.22</v>
      </c>
      <c r="S24" s="30" t="s">
        <v>114</v>
      </c>
    </row>
    <row r="25" spans="1:19" ht="19.899999999999999" customHeight="1" x14ac:dyDescent="0.25">
      <c r="A25" s="48"/>
      <c r="B25" s="17"/>
      <c r="C25" s="17"/>
      <c r="D25" s="17"/>
      <c r="E25" s="11"/>
      <c r="F25" s="1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48"/>
      <c r="R25" s="7"/>
      <c r="S25" s="5"/>
    </row>
    <row r="26" spans="1:19" ht="20.25" customHeight="1" x14ac:dyDescent="0.25">
      <c r="A26" s="33"/>
      <c r="B26" s="33"/>
      <c r="C26" s="33"/>
      <c r="D26" s="11"/>
      <c r="E26" s="11"/>
      <c r="F26" s="11"/>
      <c r="G26" s="17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9" ht="15.75" x14ac:dyDescent="0.25">
      <c r="A27" s="3" t="s">
        <v>366</v>
      </c>
      <c r="B27" s="44"/>
      <c r="C27" s="52"/>
      <c r="D27" s="126" t="s">
        <v>490</v>
      </c>
      <c r="E27" s="126"/>
      <c r="F27" s="54"/>
      <c r="G27" s="17"/>
      <c r="H27" s="50"/>
      <c r="I27" s="50"/>
      <c r="J27" s="50"/>
      <c r="K27" s="50"/>
      <c r="L27" s="50"/>
      <c r="M27" s="50"/>
      <c r="N27" s="50"/>
      <c r="O27" s="50"/>
      <c r="P27" s="50"/>
      <c r="Q27" s="51"/>
    </row>
    <row r="28" spans="1:19" ht="19.899999999999999" customHeight="1" x14ac:dyDescent="0.25">
      <c r="A28" s="2"/>
      <c r="B28" s="2"/>
      <c r="C28" s="53" t="s">
        <v>367</v>
      </c>
      <c r="D28" s="116" t="s">
        <v>359</v>
      </c>
      <c r="E28" s="116"/>
      <c r="F28" s="116"/>
      <c r="G28" s="17"/>
      <c r="H28" s="127"/>
      <c r="I28" s="127"/>
      <c r="J28" s="127"/>
      <c r="K28" s="127"/>
      <c r="L28" s="127"/>
      <c r="M28" s="127"/>
      <c r="N28" s="127"/>
      <c r="O28" s="127"/>
      <c r="P28" s="127"/>
      <c r="Q28" s="127"/>
    </row>
    <row r="29" spans="1:19" ht="19.899999999999999" customHeight="1" x14ac:dyDescent="0.25">
      <c r="A29" s="3" t="s">
        <v>368</v>
      </c>
      <c r="B29" s="44"/>
      <c r="C29" s="52"/>
      <c r="D29" s="126" t="s">
        <v>537</v>
      </c>
      <c r="E29" s="126"/>
      <c r="F29" s="55"/>
      <c r="G29" s="17"/>
      <c r="H29" s="50"/>
      <c r="I29" s="50"/>
      <c r="J29" s="50"/>
      <c r="K29" s="50"/>
      <c r="L29" s="50"/>
      <c r="M29" s="50"/>
      <c r="N29" s="50"/>
      <c r="O29" s="50"/>
      <c r="P29" s="50"/>
      <c r="Q29" s="51"/>
    </row>
    <row r="30" spans="1:19" ht="19.899999999999999" customHeight="1" x14ac:dyDescent="0.25">
      <c r="A30" s="44"/>
      <c r="B30" s="44"/>
      <c r="C30" s="53" t="s">
        <v>367</v>
      </c>
      <c r="D30" s="116" t="s">
        <v>359</v>
      </c>
      <c r="E30" s="116"/>
      <c r="F30" s="116"/>
      <c r="G30" s="17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9" ht="19.899999999999999" customHeight="1" x14ac:dyDescent="0.25"/>
  </sheetData>
  <autoFilter ref="A17:S17">
    <sortState ref="A18:W94">
      <sortCondition descending="1" ref="R17"/>
    </sortState>
  </autoFilter>
  <sortState ref="B18:S24">
    <sortCondition descending="1" ref="R18:R24"/>
  </sortState>
  <mergeCells count="19">
    <mergeCell ref="D30:F30"/>
    <mergeCell ref="E14:G14"/>
    <mergeCell ref="D29:E29"/>
    <mergeCell ref="G16:P16"/>
    <mergeCell ref="D27:E27"/>
    <mergeCell ref="H28:Q28"/>
    <mergeCell ref="D28:F28"/>
    <mergeCell ref="A14:D14"/>
    <mergeCell ref="A1:S1"/>
    <mergeCell ref="A3:S3"/>
    <mergeCell ref="A5:I5"/>
    <mergeCell ref="J5:S5"/>
    <mergeCell ref="J6:S6"/>
    <mergeCell ref="J7:S7"/>
    <mergeCell ref="J8:S8"/>
    <mergeCell ref="A10:D10"/>
    <mergeCell ref="E10:G10"/>
    <mergeCell ref="A12:D12"/>
    <mergeCell ref="E12:G12"/>
  </mergeCells>
  <conditionalFormatting sqref="J5">
    <cfRule type="containsBlanks" dxfId="9" priority="2">
      <formula>LEN(TRIM(J5))=0</formula>
    </cfRule>
  </conditionalFormatting>
  <conditionalFormatting sqref="J7">
    <cfRule type="containsBlanks" dxfId="8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8"/>
  <sheetViews>
    <sheetView view="pageBreakPreview" topLeftCell="A13" zoomScaleSheetLayoutView="100" workbookViewId="0">
      <selection activeCell="S22" sqref="S22:S31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5.75" x14ac:dyDescent="0.25">
      <c r="A3" s="129" t="s">
        <v>371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5.75" x14ac:dyDescent="0.25">
      <c r="A4" s="73"/>
      <c r="B4" s="71"/>
      <c r="C4" s="7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1"/>
      <c r="P4" s="71"/>
      <c r="Q4" s="75"/>
      <c r="R4" s="75"/>
      <c r="S4" s="75"/>
    </row>
    <row r="5" spans="1:19" ht="18.75" x14ac:dyDescent="0.25">
      <c r="A5" s="130" t="s">
        <v>11</v>
      </c>
      <c r="B5" s="130"/>
      <c r="C5" s="130"/>
      <c r="D5" s="130"/>
      <c r="E5" s="130"/>
      <c r="F5" s="130"/>
      <c r="G5" s="130"/>
      <c r="H5" s="130"/>
      <c r="I5" s="130"/>
      <c r="J5" s="128" t="s">
        <v>372</v>
      </c>
      <c r="K5" s="128"/>
      <c r="L5" s="128"/>
      <c r="M5" s="128"/>
      <c r="N5" s="128"/>
      <c r="O5" s="128"/>
      <c r="P5" s="128"/>
      <c r="Q5" s="128"/>
      <c r="R5" s="128"/>
      <c r="S5" s="128"/>
    </row>
    <row r="6" spans="1:19" x14ac:dyDescent="0.25">
      <c r="A6" s="73"/>
      <c r="B6" s="71"/>
      <c r="C6" s="71"/>
      <c r="D6" s="71"/>
      <c r="E6" s="76"/>
      <c r="F6" s="76"/>
      <c r="G6" s="71"/>
      <c r="H6" s="71"/>
      <c r="I6" s="71"/>
      <c r="J6" s="117" t="s">
        <v>5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8.75" x14ac:dyDescent="0.25">
      <c r="A7" s="73"/>
      <c r="B7" s="71"/>
      <c r="C7" s="71"/>
      <c r="D7" s="71"/>
      <c r="E7" s="76"/>
      <c r="F7" s="76"/>
      <c r="G7" s="71"/>
      <c r="H7" s="71"/>
      <c r="I7" s="71"/>
      <c r="J7" s="128" t="s">
        <v>362</v>
      </c>
      <c r="K7" s="128"/>
      <c r="L7" s="128"/>
      <c r="M7" s="128"/>
      <c r="N7" s="128"/>
      <c r="O7" s="128"/>
      <c r="P7" s="128"/>
      <c r="Q7" s="128"/>
      <c r="R7" s="128"/>
      <c r="S7" s="128"/>
    </row>
    <row r="8" spans="1:19" x14ac:dyDescent="0.25">
      <c r="A8" s="73"/>
      <c r="B8" s="71"/>
      <c r="C8" s="71"/>
      <c r="D8" s="71"/>
      <c r="E8" s="76"/>
      <c r="F8" s="76"/>
      <c r="G8" s="71"/>
      <c r="H8" s="71"/>
      <c r="I8" s="71"/>
      <c r="J8" s="117" t="s">
        <v>143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25">
      <c r="A9" s="73"/>
      <c r="B9" s="71"/>
      <c r="C9" s="71"/>
      <c r="D9" s="71"/>
      <c r="E9" s="76"/>
      <c r="F9" s="76"/>
      <c r="G9" s="71"/>
      <c r="H9" s="71"/>
      <c r="I9" s="71"/>
      <c r="J9" s="71"/>
      <c r="K9" s="71"/>
      <c r="L9" s="71"/>
      <c r="M9" s="71"/>
      <c r="N9" s="71"/>
      <c r="O9" s="71"/>
      <c r="P9" s="71"/>
      <c r="Q9" s="75"/>
      <c r="R9" s="75"/>
      <c r="S9" s="75"/>
    </row>
    <row r="10" spans="1:19" ht="15.75" x14ac:dyDescent="0.25">
      <c r="A10" s="118" t="s">
        <v>6</v>
      </c>
      <c r="B10" s="118"/>
      <c r="C10" s="118"/>
      <c r="D10" s="118"/>
      <c r="E10" s="119">
        <v>45201</v>
      </c>
      <c r="F10" s="119"/>
      <c r="G10" s="120"/>
      <c r="H10" s="71"/>
      <c r="I10" s="71"/>
      <c r="J10" s="71"/>
      <c r="K10" s="71"/>
      <c r="L10" s="71"/>
      <c r="M10" s="71"/>
      <c r="N10" s="71"/>
      <c r="O10" s="71"/>
      <c r="P10" s="71"/>
      <c r="Q10" s="75"/>
      <c r="R10" s="75"/>
      <c r="S10" s="75"/>
    </row>
    <row r="11" spans="1:19" ht="15.75" x14ac:dyDescent="0.25">
      <c r="A11" s="83"/>
      <c r="B11" s="84"/>
      <c r="C11" s="84"/>
      <c r="D11" s="84"/>
      <c r="E11" s="70"/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5"/>
      <c r="R11" s="75"/>
      <c r="S11" s="75"/>
    </row>
    <row r="12" spans="1:19" ht="15.75" x14ac:dyDescent="0.25">
      <c r="A12" s="118" t="s">
        <v>369</v>
      </c>
      <c r="B12" s="118"/>
      <c r="C12" s="118"/>
      <c r="D12" s="118"/>
      <c r="E12" s="131">
        <v>16</v>
      </c>
      <c r="F12" s="131"/>
      <c r="G12" s="131"/>
      <c r="H12" s="84" t="s">
        <v>13</v>
      </c>
      <c r="I12" s="71"/>
      <c r="J12" s="71"/>
      <c r="K12" s="71"/>
      <c r="L12" s="71"/>
      <c r="M12" s="71"/>
      <c r="N12" s="71"/>
      <c r="O12" s="71"/>
      <c r="P12" s="71"/>
      <c r="Q12" s="75"/>
      <c r="R12" s="75"/>
      <c r="S12" s="75"/>
    </row>
    <row r="13" spans="1:19" ht="15.75" x14ac:dyDescent="0.25">
      <c r="A13" s="83"/>
      <c r="B13" s="84"/>
      <c r="C13" s="84"/>
      <c r="D13" s="84"/>
      <c r="E13" s="70"/>
      <c r="F13" s="70"/>
      <c r="G13" s="72"/>
      <c r="H13" s="71"/>
      <c r="I13" s="71"/>
      <c r="J13" s="71"/>
      <c r="K13" s="71"/>
      <c r="L13" s="71"/>
      <c r="M13" s="71"/>
      <c r="N13" s="71"/>
      <c r="O13" s="71"/>
      <c r="P13" s="71"/>
      <c r="Q13" s="75"/>
      <c r="R13" s="75"/>
      <c r="S13" s="75"/>
    </row>
    <row r="14" spans="1:19" ht="15.75" x14ac:dyDescent="0.25">
      <c r="A14" s="118" t="s">
        <v>370</v>
      </c>
      <c r="B14" s="118"/>
      <c r="C14" s="118"/>
      <c r="D14" s="118"/>
      <c r="E14" s="122">
        <v>50</v>
      </c>
      <c r="F14" s="122"/>
      <c r="G14" s="122"/>
      <c r="H14" s="71"/>
      <c r="I14" s="71"/>
      <c r="J14" s="71"/>
      <c r="K14" s="71"/>
      <c r="L14" s="71"/>
      <c r="M14" s="71"/>
      <c r="N14" s="71"/>
      <c r="O14" s="71"/>
      <c r="P14" s="71"/>
      <c r="Q14" s="75"/>
      <c r="R14" s="75"/>
      <c r="S14" s="75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32" t="s">
        <v>17</v>
      </c>
      <c r="H16" s="133"/>
      <c r="I16" s="133"/>
      <c r="J16" s="133"/>
      <c r="K16" s="133"/>
      <c r="L16" s="133"/>
      <c r="M16" s="133"/>
      <c r="N16" s="133"/>
      <c r="O16" s="133"/>
      <c r="P16" s="134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f>ROW(A1)</f>
        <v>1</v>
      </c>
      <c r="B18" s="63" t="s">
        <v>436</v>
      </c>
      <c r="C18" s="65" t="s">
        <v>437</v>
      </c>
      <c r="D18" s="63" t="s">
        <v>40</v>
      </c>
      <c r="E18" s="61" t="s">
        <v>429</v>
      </c>
      <c r="F18" s="69" t="s">
        <v>536</v>
      </c>
      <c r="G18" s="19">
        <v>9</v>
      </c>
      <c r="H18" s="19">
        <v>10</v>
      </c>
      <c r="I18" s="19">
        <v>0</v>
      </c>
      <c r="J18" s="19">
        <v>5</v>
      </c>
      <c r="K18" s="19">
        <v>5</v>
      </c>
      <c r="L18" s="19"/>
      <c r="M18" s="19"/>
      <c r="N18" s="19"/>
      <c r="O18" s="19"/>
      <c r="P18" s="19"/>
      <c r="Q18" s="21">
        <f t="shared" ref="Q18:Q31" si="0">SUM(G18:P18)</f>
        <v>29</v>
      </c>
      <c r="R18" s="8">
        <f t="shared" ref="R18:R31" si="1">Q18/$E$14</f>
        <v>0.57999999999999996</v>
      </c>
      <c r="S18" s="30" t="s">
        <v>113</v>
      </c>
    </row>
    <row r="19" spans="1:19" x14ac:dyDescent="0.25">
      <c r="A19" s="21">
        <v>2</v>
      </c>
      <c r="B19" s="65" t="s">
        <v>484</v>
      </c>
      <c r="C19" s="65" t="s">
        <v>54</v>
      </c>
      <c r="D19" s="63" t="s">
        <v>62</v>
      </c>
      <c r="E19" s="61" t="s">
        <v>485</v>
      </c>
      <c r="F19" s="69" t="s">
        <v>527</v>
      </c>
      <c r="G19" s="19">
        <v>11</v>
      </c>
      <c r="H19" s="19">
        <v>11</v>
      </c>
      <c r="I19" s="19">
        <v>0</v>
      </c>
      <c r="J19" s="19">
        <v>4</v>
      </c>
      <c r="K19" s="19">
        <v>1</v>
      </c>
      <c r="L19" s="19"/>
      <c r="M19" s="19"/>
      <c r="N19" s="19"/>
      <c r="O19" s="19"/>
      <c r="P19" s="19"/>
      <c r="Q19" s="21">
        <f t="shared" si="0"/>
        <v>27</v>
      </c>
      <c r="R19" s="8">
        <f t="shared" si="1"/>
        <v>0.54</v>
      </c>
      <c r="S19" s="30" t="s">
        <v>387</v>
      </c>
    </row>
    <row r="20" spans="1:19" x14ac:dyDescent="0.25">
      <c r="A20" s="21">
        <v>3</v>
      </c>
      <c r="B20" s="63" t="s">
        <v>428</v>
      </c>
      <c r="C20" s="65" t="s">
        <v>59</v>
      </c>
      <c r="D20" s="63" t="s">
        <v>40</v>
      </c>
      <c r="E20" s="61" t="s">
        <v>422</v>
      </c>
      <c r="F20" s="69" t="s">
        <v>533</v>
      </c>
      <c r="G20" s="19">
        <v>9</v>
      </c>
      <c r="H20" s="19">
        <v>8</v>
      </c>
      <c r="I20" s="19">
        <v>2</v>
      </c>
      <c r="J20" s="19">
        <v>5</v>
      </c>
      <c r="K20" s="19">
        <v>1</v>
      </c>
      <c r="L20" s="19"/>
      <c r="M20" s="19"/>
      <c r="N20" s="19"/>
      <c r="O20" s="19"/>
      <c r="P20" s="19"/>
      <c r="Q20" s="21">
        <f t="shared" si="0"/>
        <v>25</v>
      </c>
      <c r="R20" s="8">
        <f t="shared" si="1"/>
        <v>0.5</v>
      </c>
      <c r="S20" s="30" t="s">
        <v>387</v>
      </c>
    </row>
    <row r="21" spans="1:19" x14ac:dyDescent="0.25">
      <c r="A21" s="21">
        <v>4</v>
      </c>
      <c r="B21" s="63" t="s">
        <v>431</v>
      </c>
      <c r="C21" s="65" t="s">
        <v>103</v>
      </c>
      <c r="D21" s="63" t="s">
        <v>40</v>
      </c>
      <c r="E21" s="62" t="s">
        <v>422</v>
      </c>
      <c r="F21" s="69" t="s">
        <v>535</v>
      </c>
      <c r="G21" s="19">
        <v>7</v>
      </c>
      <c r="H21" s="79">
        <v>9</v>
      </c>
      <c r="I21" s="19">
        <v>0</v>
      </c>
      <c r="J21" s="19">
        <v>4</v>
      </c>
      <c r="K21" s="19">
        <v>1</v>
      </c>
      <c r="L21" s="19"/>
      <c r="M21" s="19"/>
      <c r="N21" s="19"/>
      <c r="O21" s="19"/>
      <c r="P21" s="19"/>
      <c r="Q21" s="21">
        <f t="shared" si="0"/>
        <v>21</v>
      </c>
      <c r="R21" s="8">
        <f t="shared" si="1"/>
        <v>0.42</v>
      </c>
      <c r="S21" s="22" t="s">
        <v>112</v>
      </c>
    </row>
    <row r="22" spans="1:19" x14ac:dyDescent="0.25">
      <c r="A22" s="21">
        <f>ROW(A5)</f>
        <v>5</v>
      </c>
      <c r="B22" s="63" t="s">
        <v>26</v>
      </c>
      <c r="C22" s="65" t="s">
        <v>74</v>
      </c>
      <c r="D22" s="63" t="s">
        <v>40</v>
      </c>
      <c r="E22" s="81" t="s">
        <v>422</v>
      </c>
      <c r="F22" s="69" t="s">
        <v>523</v>
      </c>
      <c r="G22" s="19">
        <v>6</v>
      </c>
      <c r="H22" s="19">
        <v>5</v>
      </c>
      <c r="I22" s="19">
        <v>0</v>
      </c>
      <c r="J22" s="19">
        <v>4</v>
      </c>
      <c r="K22" s="19">
        <v>1</v>
      </c>
      <c r="L22" s="19"/>
      <c r="M22" s="19"/>
      <c r="N22" s="19"/>
      <c r="O22" s="19"/>
      <c r="P22" s="19"/>
      <c r="Q22" s="21">
        <f t="shared" si="0"/>
        <v>16</v>
      </c>
      <c r="R22" s="8">
        <f t="shared" si="1"/>
        <v>0.32</v>
      </c>
      <c r="S22" s="30" t="s">
        <v>114</v>
      </c>
    </row>
    <row r="23" spans="1:19" x14ac:dyDescent="0.25">
      <c r="A23" s="21">
        <f>ROW(A6)</f>
        <v>6</v>
      </c>
      <c r="B23" s="63" t="s">
        <v>432</v>
      </c>
      <c r="C23" s="65" t="s">
        <v>433</v>
      </c>
      <c r="D23" s="63" t="s">
        <v>31</v>
      </c>
      <c r="E23" s="61" t="s">
        <v>422</v>
      </c>
      <c r="F23" s="69" t="s">
        <v>528</v>
      </c>
      <c r="G23" s="19">
        <v>4</v>
      </c>
      <c r="H23" s="79">
        <v>5</v>
      </c>
      <c r="I23" s="19">
        <v>1</v>
      </c>
      <c r="J23" s="19">
        <v>4</v>
      </c>
      <c r="K23" s="19">
        <v>0</v>
      </c>
      <c r="L23" s="19"/>
      <c r="M23" s="19"/>
      <c r="N23" s="19"/>
      <c r="O23" s="19"/>
      <c r="P23" s="19"/>
      <c r="Q23" s="21">
        <f t="shared" si="0"/>
        <v>14</v>
      </c>
      <c r="R23" s="8">
        <f t="shared" si="1"/>
        <v>0.28000000000000003</v>
      </c>
      <c r="S23" s="30" t="s">
        <v>114</v>
      </c>
    </row>
    <row r="24" spans="1:19" x14ac:dyDescent="0.25">
      <c r="A24" s="21">
        <f t="shared" ref="A24:A31" si="2">ROW(A9)</f>
        <v>9</v>
      </c>
      <c r="B24" s="63" t="s">
        <v>430</v>
      </c>
      <c r="C24" s="65" t="s">
        <v>49</v>
      </c>
      <c r="D24" s="63" t="s">
        <v>63</v>
      </c>
      <c r="E24" s="61" t="s">
        <v>422</v>
      </c>
      <c r="F24" s="69" t="s">
        <v>534</v>
      </c>
      <c r="G24" s="19">
        <v>5</v>
      </c>
      <c r="H24" s="79">
        <v>5</v>
      </c>
      <c r="I24" s="19">
        <v>0</v>
      </c>
      <c r="J24" s="19">
        <v>3</v>
      </c>
      <c r="K24" s="19">
        <v>0</v>
      </c>
      <c r="L24" s="19"/>
      <c r="M24" s="19"/>
      <c r="N24" s="19"/>
      <c r="O24" s="19"/>
      <c r="P24" s="19"/>
      <c r="Q24" s="21">
        <f t="shared" si="0"/>
        <v>13</v>
      </c>
      <c r="R24" s="8">
        <f t="shared" si="1"/>
        <v>0.26</v>
      </c>
      <c r="S24" s="30" t="s">
        <v>114</v>
      </c>
    </row>
    <row r="25" spans="1:19" x14ac:dyDescent="0.25">
      <c r="A25" s="21">
        <f t="shared" si="2"/>
        <v>10</v>
      </c>
      <c r="B25" s="63" t="s">
        <v>423</v>
      </c>
      <c r="C25" s="65" t="s">
        <v>73</v>
      </c>
      <c r="D25" s="63" t="s">
        <v>62</v>
      </c>
      <c r="E25" s="69" t="s">
        <v>424</v>
      </c>
      <c r="F25" s="69" t="s">
        <v>532</v>
      </c>
      <c r="G25" s="19">
        <v>6</v>
      </c>
      <c r="H25" s="19">
        <v>2</v>
      </c>
      <c r="I25" s="19">
        <v>4</v>
      </c>
      <c r="J25" s="19">
        <v>0</v>
      </c>
      <c r="K25" s="19">
        <v>0</v>
      </c>
      <c r="L25" s="19"/>
      <c r="M25" s="19"/>
      <c r="N25" s="19"/>
      <c r="O25" s="19"/>
      <c r="P25" s="19"/>
      <c r="Q25" s="21">
        <f t="shared" si="0"/>
        <v>12</v>
      </c>
      <c r="R25" s="8">
        <f t="shared" si="1"/>
        <v>0.24</v>
      </c>
      <c r="S25" s="30" t="s">
        <v>114</v>
      </c>
    </row>
    <row r="26" spans="1:19" x14ac:dyDescent="0.25">
      <c r="A26" s="21">
        <f t="shared" si="2"/>
        <v>11</v>
      </c>
      <c r="B26" s="63" t="s">
        <v>427</v>
      </c>
      <c r="C26" s="65" t="s">
        <v>93</v>
      </c>
      <c r="D26" s="63" t="s">
        <v>440</v>
      </c>
      <c r="E26" s="61" t="s">
        <v>429</v>
      </c>
      <c r="F26" s="69" t="s">
        <v>526</v>
      </c>
      <c r="G26" s="19">
        <v>6</v>
      </c>
      <c r="H26" s="19">
        <v>1</v>
      </c>
      <c r="I26" s="19">
        <v>0</v>
      </c>
      <c r="J26" s="19">
        <v>4</v>
      </c>
      <c r="K26" s="19">
        <v>1</v>
      </c>
      <c r="L26" s="19"/>
      <c r="M26" s="19"/>
      <c r="N26" s="19"/>
      <c r="O26" s="19"/>
      <c r="P26" s="19"/>
      <c r="Q26" s="21">
        <f t="shared" si="0"/>
        <v>12</v>
      </c>
      <c r="R26" s="8">
        <f t="shared" si="1"/>
        <v>0.24</v>
      </c>
      <c r="S26" s="30" t="s">
        <v>114</v>
      </c>
    </row>
    <row r="27" spans="1:19" x14ac:dyDescent="0.25">
      <c r="A27" s="21">
        <f t="shared" si="2"/>
        <v>12</v>
      </c>
      <c r="B27" s="65" t="s">
        <v>439</v>
      </c>
      <c r="C27" s="65" t="s">
        <v>77</v>
      </c>
      <c r="D27" s="63" t="s">
        <v>31</v>
      </c>
      <c r="E27" s="61" t="s">
        <v>422</v>
      </c>
      <c r="F27" s="69" t="s">
        <v>531</v>
      </c>
      <c r="G27" s="19">
        <v>5</v>
      </c>
      <c r="H27" s="19">
        <v>1</v>
      </c>
      <c r="I27" s="19">
        <v>0</v>
      </c>
      <c r="J27" s="19">
        <v>4</v>
      </c>
      <c r="K27" s="19">
        <v>2</v>
      </c>
      <c r="L27" s="19"/>
      <c r="M27" s="19"/>
      <c r="N27" s="19"/>
      <c r="O27" s="19"/>
      <c r="P27" s="19"/>
      <c r="Q27" s="21">
        <f t="shared" si="0"/>
        <v>12</v>
      </c>
      <c r="R27" s="8">
        <f t="shared" si="1"/>
        <v>0.24</v>
      </c>
      <c r="S27" s="30" t="s">
        <v>114</v>
      </c>
    </row>
    <row r="28" spans="1:19" x14ac:dyDescent="0.25">
      <c r="A28" s="21">
        <f t="shared" si="2"/>
        <v>13</v>
      </c>
      <c r="B28" s="63" t="s">
        <v>434</v>
      </c>
      <c r="C28" s="65" t="s">
        <v>435</v>
      </c>
      <c r="D28" s="63" t="s">
        <v>56</v>
      </c>
      <c r="E28" s="61" t="s">
        <v>422</v>
      </c>
      <c r="F28" s="69" t="s">
        <v>529</v>
      </c>
      <c r="G28" s="19">
        <v>4</v>
      </c>
      <c r="H28" s="19">
        <v>0</v>
      </c>
      <c r="I28" s="19">
        <v>0</v>
      </c>
      <c r="J28" s="19">
        <v>4</v>
      </c>
      <c r="K28" s="19">
        <v>0</v>
      </c>
      <c r="L28" s="19"/>
      <c r="M28" s="19"/>
      <c r="N28" s="19"/>
      <c r="O28" s="19"/>
      <c r="P28" s="19"/>
      <c r="Q28" s="21">
        <f t="shared" si="0"/>
        <v>8</v>
      </c>
      <c r="R28" s="8">
        <f t="shared" si="1"/>
        <v>0.16</v>
      </c>
      <c r="S28" s="30" t="s">
        <v>114</v>
      </c>
    </row>
    <row r="29" spans="1:19" x14ac:dyDescent="0.25">
      <c r="A29" s="21">
        <f t="shared" si="2"/>
        <v>14</v>
      </c>
      <c r="B29" s="65" t="s">
        <v>438</v>
      </c>
      <c r="C29" s="65" t="s">
        <v>64</v>
      </c>
      <c r="D29" s="63" t="s">
        <v>40</v>
      </c>
      <c r="E29" s="61" t="s">
        <v>422</v>
      </c>
      <c r="F29" s="69" t="s">
        <v>530</v>
      </c>
      <c r="G29" s="19">
        <v>4</v>
      </c>
      <c r="H29" s="19">
        <v>1</v>
      </c>
      <c r="I29" s="19">
        <v>1</v>
      </c>
      <c r="J29" s="19">
        <v>1</v>
      </c>
      <c r="K29" s="19">
        <v>0</v>
      </c>
      <c r="L29" s="19"/>
      <c r="M29" s="19"/>
      <c r="N29" s="19"/>
      <c r="O29" s="19"/>
      <c r="P29" s="19"/>
      <c r="Q29" s="21">
        <f t="shared" si="0"/>
        <v>7</v>
      </c>
      <c r="R29" s="8">
        <f t="shared" si="1"/>
        <v>0.14000000000000001</v>
      </c>
      <c r="S29" s="30" t="s">
        <v>114</v>
      </c>
    </row>
    <row r="30" spans="1:19" x14ac:dyDescent="0.25">
      <c r="A30" s="21">
        <f t="shared" si="2"/>
        <v>15</v>
      </c>
      <c r="B30" s="63" t="s">
        <v>425</v>
      </c>
      <c r="C30" s="65" t="s">
        <v>44</v>
      </c>
      <c r="D30" s="63" t="s">
        <v>67</v>
      </c>
      <c r="E30" s="69" t="s">
        <v>422</v>
      </c>
      <c r="F30" s="69" t="s">
        <v>524</v>
      </c>
      <c r="G30" s="19">
        <v>6</v>
      </c>
      <c r="H30" s="19">
        <v>0</v>
      </c>
      <c r="I30" s="19">
        <v>0</v>
      </c>
      <c r="J30" s="19">
        <v>0</v>
      </c>
      <c r="K30" s="19">
        <v>0</v>
      </c>
      <c r="L30" s="19"/>
      <c r="M30" s="19"/>
      <c r="N30" s="19"/>
      <c r="O30" s="19"/>
      <c r="P30" s="19"/>
      <c r="Q30" s="21">
        <f t="shared" si="0"/>
        <v>6</v>
      </c>
      <c r="R30" s="8">
        <f t="shared" si="1"/>
        <v>0.12</v>
      </c>
      <c r="S30" s="30" t="s">
        <v>114</v>
      </c>
    </row>
    <row r="31" spans="1:19" x14ac:dyDescent="0.25">
      <c r="A31" s="21">
        <f t="shared" si="2"/>
        <v>16</v>
      </c>
      <c r="B31" s="63" t="s">
        <v>426</v>
      </c>
      <c r="C31" s="65" t="s">
        <v>39</v>
      </c>
      <c r="D31" s="63" t="s">
        <v>45</v>
      </c>
      <c r="E31" s="82" t="s">
        <v>422</v>
      </c>
      <c r="F31" s="69" t="s">
        <v>525</v>
      </c>
      <c r="G31" s="19">
        <v>4</v>
      </c>
      <c r="H31" s="19">
        <v>0</v>
      </c>
      <c r="I31" s="19">
        <v>0</v>
      </c>
      <c r="J31" s="19">
        <v>0</v>
      </c>
      <c r="K31" s="19">
        <v>2</v>
      </c>
      <c r="L31" s="19"/>
      <c r="M31" s="19"/>
      <c r="N31" s="19"/>
      <c r="O31" s="19"/>
      <c r="P31" s="19"/>
      <c r="Q31" s="21">
        <f t="shared" si="0"/>
        <v>6</v>
      </c>
      <c r="R31" s="8">
        <f t="shared" si="1"/>
        <v>0.12</v>
      </c>
      <c r="S31" s="30" t="s">
        <v>114</v>
      </c>
    </row>
    <row r="32" spans="1:19" ht="19.899999999999999" customHeight="1" x14ac:dyDescent="0.25">
      <c r="A32" s="56"/>
      <c r="B32" s="17"/>
      <c r="C32" s="17"/>
      <c r="D32" s="17"/>
      <c r="E32" s="11"/>
      <c r="F32" s="1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56"/>
      <c r="R32" s="7"/>
      <c r="S32" s="5"/>
    </row>
    <row r="33" spans="1:17" ht="20.25" customHeight="1" x14ac:dyDescent="0.25">
      <c r="A33" s="33"/>
      <c r="B33" s="33"/>
      <c r="C33" s="33"/>
      <c r="D33" s="11"/>
      <c r="E33" s="11"/>
      <c r="F33" s="11"/>
      <c r="G33" s="17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ht="15.75" x14ac:dyDescent="0.25">
      <c r="A34" s="3" t="s">
        <v>366</v>
      </c>
      <c r="B34" s="44"/>
      <c r="C34" s="52"/>
      <c r="D34" s="126" t="s">
        <v>490</v>
      </c>
      <c r="E34" s="126"/>
      <c r="F34" s="54"/>
      <c r="G34" s="17"/>
      <c r="H34" s="50"/>
      <c r="I34" s="50"/>
      <c r="J34" s="50"/>
      <c r="K34" s="50"/>
      <c r="L34" s="50"/>
      <c r="M34" s="50"/>
      <c r="N34" s="50"/>
      <c r="O34" s="50"/>
      <c r="P34" s="50"/>
      <c r="Q34" s="60"/>
    </row>
    <row r="35" spans="1:17" ht="19.899999999999999" customHeight="1" x14ac:dyDescent="0.25">
      <c r="A35" s="2"/>
      <c r="B35" s="2"/>
      <c r="C35" s="59" t="s">
        <v>367</v>
      </c>
      <c r="D35" s="116" t="s">
        <v>359</v>
      </c>
      <c r="E35" s="116"/>
      <c r="F35" s="116"/>
      <c r="G35" s="17"/>
      <c r="H35" s="127"/>
      <c r="I35" s="127"/>
      <c r="J35" s="127"/>
      <c r="K35" s="127"/>
      <c r="L35" s="127"/>
      <c r="M35" s="127"/>
      <c r="N35" s="127"/>
      <c r="O35" s="127"/>
      <c r="P35" s="127"/>
      <c r="Q35" s="127"/>
    </row>
    <row r="36" spans="1:17" ht="19.899999999999999" customHeight="1" x14ac:dyDescent="0.25">
      <c r="A36" s="3" t="s">
        <v>368</v>
      </c>
      <c r="B36" s="44"/>
      <c r="C36" s="52"/>
      <c r="D36" s="126" t="s">
        <v>491</v>
      </c>
      <c r="E36" s="126"/>
      <c r="F36" s="55"/>
      <c r="G36" s="17"/>
      <c r="H36" s="50"/>
      <c r="I36" s="50"/>
      <c r="J36" s="50"/>
      <c r="K36" s="50"/>
      <c r="L36" s="50"/>
      <c r="M36" s="50"/>
      <c r="N36" s="50"/>
      <c r="O36" s="50"/>
      <c r="P36" s="50"/>
      <c r="Q36" s="60"/>
    </row>
    <row r="37" spans="1:17" ht="19.899999999999999" customHeight="1" x14ac:dyDescent="0.25">
      <c r="A37" s="44"/>
      <c r="B37" s="44"/>
      <c r="C37" s="59" t="s">
        <v>367</v>
      </c>
      <c r="D37" s="116" t="s">
        <v>359</v>
      </c>
      <c r="E37" s="116"/>
      <c r="F37" s="116"/>
      <c r="G37" s="17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9.899999999999999" customHeight="1" x14ac:dyDescent="0.25"/>
  </sheetData>
  <autoFilter ref="A17:S17">
    <sortState ref="A18:W94">
      <sortCondition descending="1" ref="R17"/>
    </sortState>
  </autoFilter>
  <sortState ref="B18:S31">
    <sortCondition descending="1" ref="R18:R31"/>
  </sortState>
  <mergeCells count="19">
    <mergeCell ref="J7:S7"/>
    <mergeCell ref="A1:S1"/>
    <mergeCell ref="A3:S3"/>
    <mergeCell ref="A5:I5"/>
    <mergeCell ref="J5:S5"/>
    <mergeCell ref="J6:S6"/>
    <mergeCell ref="D37:F37"/>
    <mergeCell ref="J8:S8"/>
    <mergeCell ref="A10:D10"/>
    <mergeCell ref="E10:G10"/>
    <mergeCell ref="A12:D12"/>
    <mergeCell ref="E12:G12"/>
    <mergeCell ref="A14:D14"/>
    <mergeCell ref="E14:G14"/>
    <mergeCell ref="G16:P16"/>
    <mergeCell ref="D34:E34"/>
    <mergeCell ref="D35:F35"/>
    <mergeCell ref="H35:Q35"/>
    <mergeCell ref="D36:E36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5"/>
  <sheetViews>
    <sheetView view="pageBreakPreview" topLeftCell="A16" zoomScaleSheetLayoutView="100" workbookViewId="0">
      <selection activeCell="S18" sqref="S18:S38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24" width="9.140625" style="44"/>
    <col min="25" max="25" width="12" style="44" bestFit="1" customWidth="1"/>
    <col min="26" max="16384" width="9.140625" style="44"/>
  </cols>
  <sheetData>
    <row r="1" spans="1:19" ht="15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5.75" x14ac:dyDescent="0.25">
      <c r="A3" s="129" t="s">
        <v>371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5.75" x14ac:dyDescent="0.25">
      <c r="A4" s="73"/>
      <c r="B4" s="71"/>
      <c r="C4" s="7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1"/>
      <c r="P4" s="71"/>
      <c r="Q4" s="75"/>
      <c r="R4" s="75"/>
      <c r="S4" s="75"/>
    </row>
    <row r="5" spans="1:19" ht="18.75" x14ac:dyDescent="0.25">
      <c r="A5" s="130" t="s">
        <v>11</v>
      </c>
      <c r="B5" s="130"/>
      <c r="C5" s="130"/>
      <c r="D5" s="130"/>
      <c r="E5" s="130"/>
      <c r="F5" s="130"/>
      <c r="G5" s="130"/>
      <c r="H5" s="130"/>
      <c r="I5" s="130"/>
      <c r="J5" s="128" t="s">
        <v>372</v>
      </c>
      <c r="K5" s="128"/>
      <c r="L5" s="128"/>
      <c r="M5" s="128"/>
      <c r="N5" s="128"/>
      <c r="O5" s="128"/>
      <c r="P5" s="128"/>
      <c r="Q5" s="128"/>
      <c r="R5" s="128"/>
      <c r="S5" s="128"/>
    </row>
    <row r="6" spans="1:19" x14ac:dyDescent="0.25">
      <c r="A6" s="73"/>
      <c r="B6" s="71"/>
      <c r="C6" s="71"/>
      <c r="D6" s="71"/>
      <c r="E6" s="76"/>
      <c r="F6" s="76"/>
      <c r="G6" s="71"/>
      <c r="H6" s="71"/>
      <c r="I6" s="71"/>
      <c r="J6" s="117" t="s">
        <v>5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8.75" x14ac:dyDescent="0.25">
      <c r="A7" s="73"/>
      <c r="B7" s="71"/>
      <c r="C7" s="71"/>
      <c r="D7" s="71"/>
      <c r="E7" s="76"/>
      <c r="F7" s="76"/>
      <c r="G7" s="71"/>
      <c r="H7" s="71"/>
      <c r="I7" s="71"/>
      <c r="J7" s="128" t="s">
        <v>363</v>
      </c>
      <c r="K7" s="128"/>
      <c r="L7" s="128"/>
      <c r="M7" s="128"/>
      <c r="N7" s="128"/>
      <c r="O7" s="128"/>
      <c r="P7" s="128"/>
      <c r="Q7" s="128"/>
      <c r="R7" s="128"/>
      <c r="S7" s="128"/>
    </row>
    <row r="8" spans="1:19" x14ac:dyDescent="0.25">
      <c r="A8" s="73"/>
      <c r="B8" s="71"/>
      <c r="C8" s="71"/>
      <c r="D8" s="71"/>
      <c r="E8" s="76"/>
      <c r="F8" s="76"/>
      <c r="G8" s="71"/>
      <c r="H8" s="71"/>
      <c r="I8" s="71"/>
      <c r="J8" s="117" t="s">
        <v>143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25">
      <c r="A9" s="73"/>
      <c r="B9" s="71"/>
      <c r="C9" s="71"/>
      <c r="D9" s="71"/>
      <c r="E9" s="76"/>
      <c r="F9" s="76"/>
      <c r="G9" s="71"/>
      <c r="H9" s="71"/>
      <c r="I9" s="71"/>
      <c r="J9" s="71"/>
      <c r="K9" s="71"/>
      <c r="L9" s="71"/>
      <c r="M9" s="71"/>
      <c r="N9" s="71"/>
      <c r="O9" s="71"/>
      <c r="P9" s="71"/>
      <c r="Q9" s="75"/>
      <c r="R9" s="75"/>
      <c r="S9" s="75"/>
    </row>
    <row r="10" spans="1:19" ht="15.75" x14ac:dyDescent="0.25">
      <c r="A10" s="118" t="s">
        <v>6</v>
      </c>
      <c r="B10" s="118"/>
      <c r="C10" s="118"/>
      <c r="D10" s="118"/>
      <c r="E10" s="119">
        <v>45201</v>
      </c>
      <c r="F10" s="119"/>
      <c r="G10" s="120"/>
      <c r="H10" s="71"/>
      <c r="I10" s="71"/>
      <c r="J10" s="71"/>
      <c r="K10" s="71"/>
      <c r="L10" s="71"/>
      <c r="M10" s="71"/>
      <c r="N10" s="71"/>
      <c r="O10" s="71"/>
      <c r="P10" s="71"/>
      <c r="Q10" s="75"/>
      <c r="R10" s="75"/>
      <c r="S10" s="75"/>
    </row>
    <row r="11" spans="1:19" ht="15.75" x14ac:dyDescent="0.25">
      <c r="A11" s="83"/>
      <c r="B11" s="84"/>
      <c r="C11" s="84"/>
      <c r="D11" s="84"/>
      <c r="E11" s="70"/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5"/>
      <c r="R11" s="75"/>
      <c r="S11" s="75"/>
    </row>
    <row r="12" spans="1:19" ht="15.75" x14ac:dyDescent="0.25">
      <c r="A12" s="118" t="s">
        <v>369</v>
      </c>
      <c r="B12" s="118"/>
      <c r="C12" s="118"/>
      <c r="D12" s="118"/>
      <c r="E12" s="121">
        <v>25</v>
      </c>
      <c r="F12" s="121"/>
      <c r="G12" s="121"/>
      <c r="H12" s="84" t="s">
        <v>13</v>
      </c>
      <c r="I12" s="71"/>
      <c r="J12" s="71"/>
      <c r="K12" s="71"/>
      <c r="L12" s="71"/>
      <c r="M12" s="71"/>
      <c r="N12" s="71"/>
      <c r="O12" s="71"/>
      <c r="P12" s="71"/>
      <c r="Q12" s="75"/>
      <c r="R12" s="75"/>
      <c r="S12" s="75"/>
    </row>
    <row r="13" spans="1:19" ht="15.75" x14ac:dyDescent="0.25">
      <c r="A13" s="83"/>
      <c r="B13" s="84"/>
      <c r="C13" s="84"/>
      <c r="D13" s="84"/>
      <c r="E13" s="70"/>
      <c r="F13" s="70"/>
      <c r="G13" s="72"/>
      <c r="H13" s="71"/>
      <c r="I13" s="71"/>
      <c r="J13" s="71"/>
      <c r="K13" s="71"/>
      <c r="L13" s="71"/>
      <c r="M13" s="71"/>
      <c r="N13" s="71"/>
      <c r="O13" s="71"/>
      <c r="P13" s="71"/>
      <c r="Q13" s="75"/>
      <c r="R13" s="75"/>
      <c r="S13" s="75"/>
    </row>
    <row r="14" spans="1:19" ht="15.75" x14ac:dyDescent="0.25">
      <c r="A14" s="118" t="s">
        <v>370</v>
      </c>
      <c r="B14" s="118"/>
      <c r="C14" s="118"/>
      <c r="D14" s="118"/>
      <c r="E14" s="122">
        <v>50</v>
      </c>
      <c r="F14" s="122"/>
      <c r="G14" s="122"/>
      <c r="H14" s="71"/>
      <c r="I14" s="71"/>
      <c r="J14" s="71"/>
      <c r="K14" s="71"/>
      <c r="L14" s="71"/>
      <c r="M14" s="71"/>
      <c r="N14" s="71"/>
      <c r="O14" s="71"/>
      <c r="P14" s="71"/>
      <c r="Q14" s="75"/>
      <c r="R14" s="75"/>
      <c r="S14" s="75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32" t="s">
        <v>17</v>
      </c>
      <c r="H16" s="133"/>
      <c r="I16" s="133"/>
      <c r="J16" s="133"/>
      <c r="K16" s="133"/>
      <c r="L16" s="133"/>
      <c r="M16" s="133"/>
      <c r="N16" s="133"/>
      <c r="O16" s="133"/>
      <c r="P16" s="134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f>ROW(A1)</f>
        <v>1</v>
      </c>
      <c r="B18" s="63" t="s">
        <v>465</v>
      </c>
      <c r="C18" s="63" t="s">
        <v>435</v>
      </c>
      <c r="D18" s="64" t="s">
        <v>40</v>
      </c>
      <c r="E18" s="61" t="s">
        <v>459</v>
      </c>
      <c r="F18" s="41" t="s">
        <v>500</v>
      </c>
      <c r="G18" s="19">
        <v>9</v>
      </c>
      <c r="H18" s="79">
        <v>0</v>
      </c>
      <c r="I18" s="19">
        <v>0</v>
      </c>
      <c r="J18" s="19">
        <v>0</v>
      </c>
      <c r="K18" s="19">
        <v>4</v>
      </c>
      <c r="L18" s="19">
        <v>1</v>
      </c>
      <c r="M18" s="19"/>
      <c r="N18" s="19"/>
      <c r="O18" s="19"/>
      <c r="P18" s="19"/>
      <c r="Q18" s="21">
        <f>SUM(G18:P18)</f>
        <v>14</v>
      </c>
      <c r="R18" s="8">
        <f>Q18/$E$14</f>
        <v>0.28000000000000003</v>
      </c>
      <c r="S18" s="30" t="s">
        <v>114</v>
      </c>
    </row>
    <row r="19" spans="1:19" x14ac:dyDescent="0.25">
      <c r="A19" s="21">
        <v>2</v>
      </c>
      <c r="B19" s="63" t="s">
        <v>467</v>
      </c>
      <c r="C19" s="63" t="s">
        <v>468</v>
      </c>
      <c r="D19" s="64" t="s">
        <v>33</v>
      </c>
      <c r="E19" s="61" t="s">
        <v>466</v>
      </c>
      <c r="F19" s="41" t="s">
        <v>504</v>
      </c>
      <c r="G19" s="19">
        <v>4</v>
      </c>
      <c r="H19" s="79">
        <v>1</v>
      </c>
      <c r="I19" s="19">
        <v>0</v>
      </c>
      <c r="J19" s="19">
        <v>0</v>
      </c>
      <c r="K19" s="19">
        <v>3</v>
      </c>
      <c r="L19" s="19">
        <v>0</v>
      </c>
      <c r="M19" s="19"/>
      <c r="N19" s="19"/>
      <c r="O19" s="19"/>
      <c r="P19" s="19"/>
      <c r="Q19" s="21">
        <f>SUM(G19:P19)</f>
        <v>8</v>
      </c>
      <c r="R19" s="8">
        <f>Q19/$E$14</f>
        <v>0.16</v>
      </c>
      <c r="S19" s="30" t="s">
        <v>114</v>
      </c>
    </row>
    <row r="20" spans="1:19" x14ac:dyDescent="0.25">
      <c r="A20" s="21">
        <v>3</v>
      </c>
      <c r="B20" s="63" t="s">
        <v>461</v>
      </c>
      <c r="C20" s="63" t="s">
        <v>89</v>
      </c>
      <c r="D20" s="64" t="s">
        <v>62</v>
      </c>
      <c r="E20" s="82" t="s">
        <v>459</v>
      </c>
      <c r="F20" s="41" t="s">
        <v>516</v>
      </c>
      <c r="G20" s="19">
        <v>4</v>
      </c>
      <c r="H20" s="19">
        <v>1</v>
      </c>
      <c r="I20" s="19">
        <v>0</v>
      </c>
      <c r="J20" s="19">
        <v>0</v>
      </c>
      <c r="K20" s="68">
        <v>1.5</v>
      </c>
      <c r="L20" s="19">
        <v>1</v>
      </c>
      <c r="M20" s="19"/>
      <c r="N20" s="19"/>
      <c r="O20" s="19"/>
      <c r="P20" s="19"/>
      <c r="Q20" s="21">
        <f>SUM(G20:P20)</f>
        <v>7.5</v>
      </c>
      <c r="R20" s="8">
        <f>Q20/$E$14</f>
        <v>0.15</v>
      </c>
      <c r="S20" s="30" t="s">
        <v>114</v>
      </c>
    </row>
    <row r="21" spans="1:19" x14ac:dyDescent="0.25">
      <c r="A21" s="21">
        <v>4</v>
      </c>
      <c r="B21" s="63" t="s">
        <v>458</v>
      </c>
      <c r="C21" s="63" t="s">
        <v>73</v>
      </c>
      <c r="D21" s="64" t="s">
        <v>87</v>
      </c>
      <c r="E21" s="81" t="s">
        <v>459</v>
      </c>
      <c r="F21" s="41" t="s">
        <v>501</v>
      </c>
      <c r="G21" s="19">
        <v>5</v>
      </c>
      <c r="H21" s="19">
        <v>0</v>
      </c>
      <c r="I21" s="19">
        <v>0</v>
      </c>
      <c r="J21" s="19">
        <v>0</v>
      </c>
      <c r="K21" s="19">
        <v>0</v>
      </c>
      <c r="L21" s="19">
        <v>1</v>
      </c>
      <c r="M21" s="19"/>
      <c r="N21" s="19"/>
      <c r="O21" s="19"/>
      <c r="P21" s="19"/>
      <c r="Q21" s="21">
        <f>SUM(G21:P21)</f>
        <v>6</v>
      </c>
      <c r="R21" s="8">
        <f>Q21/$E$14</f>
        <v>0.12</v>
      </c>
      <c r="S21" s="30" t="s">
        <v>114</v>
      </c>
    </row>
    <row r="22" spans="1:19" x14ac:dyDescent="0.25">
      <c r="A22" s="21">
        <f>ROW(A5)</f>
        <v>5</v>
      </c>
      <c r="B22" s="63" t="s">
        <v>482</v>
      </c>
      <c r="C22" s="63" t="s">
        <v>105</v>
      </c>
      <c r="D22" s="63" t="s">
        <v>404</v>
      </c>
      <c r="E22" s="81" t="s">
        <v>457</v>
      </c>
      <c r="F22" s="41" t="s">
        <v>502</v>
      </c>
      <c r="G22" s="19">
        <v>5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/>
      <c r="N22" s="19"/>
      <c r="O22" s="19"/>
      <c r="P22" s="19"/>
      <c r="Q22" s="21">
        <f>SUM(G22:P22)</f>
        <v>6</v>
      </c>
      <c r="R22" s="8">
        <f>Q22/$E$14</f>
        <v>0.12</v>
      </c>
      <c r="S22" s="30" t="s">
        <v>114</v>
      </c>
    </row>
    <row r="23" spans="1:19" x14ac:dyDescent="0.25">
      <c r="A23" s="21">
        <f>ROW(A6)</f>
        <v>6</v>
      </c>
      <c r="B23" s="63" t="s">
        <v>481</v>
      </c>
      <c r="C23" s="63" t="s">
        <v>59</v>
      </c>
      <c r="D23" s="63" t="s">
        <v>27</v>
      </c>
      <c r="E23" s="69" t="s">
        <v>457</v>
      </c>
      <c r="F23" s="41" t="s">
        <v>510</v>
      </c>
      <c r="G23" s="19">
        <v>3</v>
      </c>
      <c r="H23" s="19">
        <v>3</v>
      </c>
      <c r="I23" s="19">
        <v>0</v>
      </c>
      <c r="J23" s="19">
        <v>0</v>
      </c>
      <c r="K23" s="19">
        <v>0</v>
      </c>
      <c r="L23" s="19">
        <v>0</v>
      </c>
      <c r="M23" s="19"/>
      <c r="N23" s="19"/>
      <c r="O23" s="19"/>
      <c r="P23" s="19"/>
      <c r="Q23" s="21">
        <f>SUM(G23:P23)</f>
        <v>6</v>
      </c>
      <c r="R23" s="8">
        <f>Q23/$E$14</f>
        <v>0.12</v>
      </c>
      <c r="S23" s="30" t="s">
        <v>114</v>
      </c>
    </row>
    <row r="24" spans="1:19" x14ac:dyDescent="0.25">
      <c r="A24" s="21">
        <f t="shared" ref="A24:A33" si="0">ROW(A9)</f>
        <v>9</v>
      </c>
      <c r="B24" s="63" t="s">
        <v>471</v>
      </c>
      <c r="C24" s="63" t="s">
        <v>71</v>
      </c>
      <c r="D24" s="64" t="s">
        <v>521</v>
      </c>
      <c r="E24" s="61" t="s">
        <v>466</v>
      </c>
      <c r="F24" s="41" t="s">
        <v>518</v>
      </c>
      <c r="G24" s="19">
        <v>5</v>
      </c>
      <c r="H24" s="19">
        <v>0</v>
      </c>
      <c r="I24" s="19">
        <v>1</v>
      </c>
      <c r="J24" s="19">
        <v>0</v>
      </c>
      <c r="K24" s="19">
        <v>0</v>
      </c>
      <c r="L24" s="19">
        <v>0</v>
      </c>
      <c r="M24" s="19"/>
      <c r="N24" s="19"/>
      <c r="O24" s="19"/>
      <c r="P24" s="19"/>
      <c r="Q24" s="21">
        <f>SUM(G24:P24)</f>
        <v>6</v>
      </c>
      <c r="R24" s="8">
        <f>Q24/$E$14</f>
        <v>0.12</v>
      </c>
      <c r="S24" s="30" t="s">
        <v>114</v>
      </c>
    </row>
    <row r="25" spans="1:19" x14ac:dyDescent="0.25">
      <c r="A25" s="21">
        <f t="shared" si="0"/>
        <v>10</v>
      </c>
      <c r="B25" s="63" t="s">
        <v>478</v>
      </c>
      <c r="C25" s="63" t="s">
        <v>86</v>
      </c>
      <c r="D25" s="64" t="s">
        <v>455</v>
      </c>
      <c r="E25" s="61" t="s">
        <v>474</v>
      </c>
      <c r="F25" s="41" t="s">
        <v>519</v>
      </c>
      <c r="G25" s="19">
        <v>5</v>
      </c>
      <c r="H25" s="19">
        <v>0</v>
      </c>
      <c r="I25" s="19">
        <v>0</v>
      </c>
      <c r="J25" s="19">
        <v>0</v>
      </c>
      <c r="K25" s="19">
        <v>0</v>
      </c>
      <c r="L25" s="19">
        <v>1</v>
      </c>
      <c r="M25" s="19"/>
      <c r="N25" s="19"/>
      <c r="O25" s="19"/>
      <c r="P25" s="19"/>
      <c r="Q25" s="21">
        <f>SUM(G25:P25)</f>
        <v>6</v>
      </c>
      <c r="R25" s="8">
        <f>Q25/$E$14</f>
        <v>0.12</v>
      </c>
      <c r="S25" s="30" t="s">
        <v>114</v>
      </c>
    </row>
    <row r="26" spans="1:19" x14ac:dyDescent="0.25">
      <c r="A26" s="21">
        <f t="shared" si="0"/>
        <v>11</v>
      </c>
      <c r="B26" s="63" t="s">
        <v>456</v>
      </c>
      <c r="C26" s="63" t="s">
        <v>420</v>
      </c>
      <c r="D26" s="63" t="s">
        <v>84</v>
      </c>
      <c r="E26" s="69" t="s">
        <v>457</v>
      </c>
      <c r="F26" s="41" t="s">
        <v>506</v>
      </c>
      <c r="G26" s="19">
        <v>4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/>
      <c r="N26" s="19"/>
      <c r="O26" s="19"/>
      <c r="P26" s="19"/>
      <c r="Q26" s="21">
        <f>SUM(G26:P26)</f>
        <v>4</v>
      </c>
      <c r="R26" s="8">
        <f>Q26/$E$14</f>
        <v>0.08</v>
      </c>
      <c r="S26" s="30" t="s">
        <v>114</v>
      </c>
    </row>
    <row r="27" spans="1:19" x14ac:dyDescent="0.25">
      <c r="A27" s="21">
        <f t="shared" si="0"/>
        <v>12</v>
      </c>
      <c r="B27" s="63" t="s">
        <v>475</v>
      </c>
      <c r="C27" s="63" t="s">
        <v>476</v>
      </c>
      <c r="D27" s="64" t="s">
        <v>568</v>
      </c>
      <c r="E27" s="69" t="s">
        <v>474</v>
      </c>
      <c r="F27" s="41" t="s">
        <v>509</v>
      </c>
      <c r="G27" s="19">
        <v>4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/>
      <c r="N27" s="19"/>
      <c r="O27" s="19"/>
      <c r="P27" s="19"/>
      <c r="Q27" s="21">
        <f>SUM(G27:P27)</f>
        <v>4</v>
      </c>
      <c r="R27" s="8">
        <f>Q27/$E$14</f>
        <v>0.08</v>
      </c>
      <c r="S27" s="30" t="s">
        <v>114</v>
      </c>
    </row>
    <row r="28" spans="1:19" x14ac:dyDescent="0.25">
      <c r="A28" s="21">
        <f t="shared" si="0"/>
        <v>13</v>
      </c>
      <c r="B28" s="63" t="s">
        <v>469</v>
      </c>
      <c r="C28" s="63" t="s">
        <v>414</v>
      </c>
      <c r="D28" s="64" t="s">
        <v>87</v>
      </c>
      <c r="E28" s="61" t="s">
        <v>466</v>
      </c>
      <c r="F28" s="41" t="s">
        <v>514</v>
      </c>
      <c r="G28" s="67">
        <v>3</v>
      </c>
      <c r="H28" s="19">
        <v>1</v>
      </c>
      <c r="I28" s="19">
        <v>0</v>
      </c>
      <c r="J28" s="19">
        <v>0</v>
      </c>
      <c r="K28" s="19">
        <v>0</v>
      </c>
      <c r="L28" s="19">
        <v>0</v>
      </c>
      <c r="M28" s="19"/>
      <c r="N28" s="19"/>
      <c r="O28" s="19"/>
      <c r="P28" s="19"/>
      <c r="Q28" s="21">
        <f>SUM(G28:P28)</f>
        <v>4</v>
      </c>
      <c r="R28" s="8">
        <f>Q28/$E$14</f>
        <v>0.08</v>
      </c>
      <c r="S28" s="30" t="s">
        <v>114</v>
      </c>
    </row>
    <row r="29" spans="1:19" x14ac:dyDescent="0.25">
      <c r="A29" s="21">
        <f t="shared" si="0"/>
        <v>14</v>
      </c>
      <c r="B29" s="63" t="s">
        <v>480</v>
      </c>
      <c r="C29" s="63" t="s">
        <v>53</v>
      </c>
      <c r="D29" s="63" t="s">
        <v>72</v>
      </c>
      <c r="E29" s="61" t="s">
        <v>457</v>
      </c>
      <c r="F29" s="41" t="s">
        <v>515</v>
      </c>
      <c r="G29" s="19">
        <v>4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/>
      <c r="N29" s="19"/>
      <c r="O29" s="19"/>
      <c r="P29" s="19"/>
      <c r="Q29" s="21">
        <f>SUM(G29:P29)</f>
        <v>4</v>
      </c>
      <c r="R29" s="8">
        <f>Q29/$E$14</f>
        <v>0.08</v>
      </c>
      <c r="S29" s="30" t="s">
        <v>114</v>
      </c>
    </row>
    <row r="30" spans="1:19" x14ac:dyDescent="0.25">
      <c r="A30" s="21">
        <f t="shared" si="0"/>
        <v>15</v>
      </c>
      <c r="B30" s="63" t="s">
        <v>479</v>
      </c>
      <c r="C30" s="63" t="s">
        <v>54</v>
      </c>
      <c r="D30" s="64" t="s">
        <v>522</v>
      </c>
      <c r="E30" s="61" t="s">
        <v>474</v>
      </c>
      <c r="F30" s="41" t="s">
        <v>520</v>
      </c>
      <c r="G30" s="19">
        <v>1</v>
      </c>
      <c r="H30" s="19">
        <v>1</v>
      </c>
      <c r="I30" s="19">
        <v>1</v>
      </c>
      <c r="J30" s="19">
        <v>0</v>
      </c>
      <c r="K30" s="19">
        <v>0</v>
      </c>
      <c r="L30" s="19">
        <v>1</v>
      </c>
      <c r="M30" s="19"/>
      <c r="N30" s="19"/>
      <c r="O30" s="19"/>
      <c r="P30" s="19"/>
      <c r="Q30" s="21">
        <f>SUM(G30:P30)</f>
        <v>4</v>
      </c>
      <c r="R30" s="8">
        <f>Q30/$E$14</f>
        <v>0.08</v>
      </c>
      <c r="S30" s="30" t="s">
        <v>114</v>
      </c>
    </row>
    <row r="31" spans="1:19" x14ac:dyDescent="0.25">
      <c r="A31" s="21">
        <f t="shared" si="0"/>
        <v>16</v>
      </c>
      <c r="B31" s="63" t="s">
        <v>460</v>
      </c>
      <c r="C31" s="63" t="s">
        <v>443</v>
      </c>
      <c r="D31" s="64" t="s">
        <v>65</v>
      </c>
      <c r="E31" s="69" t="s">
        <v>459</v>
      </c>
      <c r="F31" s="41" t="s">
        <v>511</v>
      </c>
      <c r="G31" s="19">
        <v>3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/>
      <c r="N31" s="19"/>
      <c r="O31" s="19"/>
      <c r="P31" s="19"/>
      <c r="Q31" s="21">
        <f>SUM(G31:P31)</f>
        <v>3</v>
      </c>
      <c r="R31" s="8">
        <f>Q31/$E$14</f>
        <v>0.06</v>
      </c>
      <c r="S31" s="30" t="s">
        <v>114</v>
      </c>
    </row>
    <row r="32" spans="1:19" x14ac:dyDescent="0.25">
      <c r="A32" s="21">
        <f t="shared" si="0"/>
        <v>17</v>
      </c>
      <c r="B32" s="63" t="s">
        <v>483</v>
      </c>
      <c r="C32" s="63" t="s">
        <v>74</v>
      </c>
      <c r="D32" s="63" t="s">
        <v>78</v>
      </c>
      <c r="E32" s="61" t="s">
        <v>457</v>
      </c>
      <c r="F32" s="41" t="s">
        <v>503</v>
      </c>
      <c r="G32" s="19">
        <v>2</v>
      </c>
      <c r="H32" s="19">
        <v>0</v>
      </c>
      <c r="I32" s="19">
        <v>0</v>
      </c>
      <c r="J32" s="19">
        <v>0</v>
      </c>
      <c r="K32" s="19">
        <v>1</v>
      </c>
      <c r="L32" s="19">
        <v>0</v>
      </c>
      <c r="M32" s="19"/>
      <c r="N32" s="19"/>
      <c r="O32" s="19"/>
      <c r="P32" s="19"/>
      <c r="Q32" s="21">
        <f>SUM(G32:P32)</f>
        <v>3</v>
      </c>
      <c r="R32" s="8">
        <f>Q32/$E$14</f>
        <v>0.06</v>
      </c>
      <c r="S32" s="30" t="s">
        <v>114</v>
      </c>
    </row>
    <row r="33" spans="1:25" x14ac:dyDescent="0.25">
      <c r="A33" s="21">
        <f t="shared" si="0"/>
        <v>18</v>
      </c>
      <c r="B33" s="63" t="s">
        <v>472</v>
      </c>
      <c r="C33" s="63" t="s">
        <v>473</v>
      </c>
      <c r="D33" s="64" t="s">
        <v>78</v>
      </c>
      <c r="E33" s="61" t="s">
        <v>466</v>
      </c>
      <c r="F33" s="41" t="s">
        <v>513</v>
      </c>
      <c r="G33" s="19">
        <v>3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/>
      <c r="N33" s="19"/>
      <c r="O33" s="19"/>
      <c r="P33" s="19"/>
      <c r="Q33" s="21">
        <f>SUM(G33:P33)</f>
        <v>3</v>
      </c>
      <c r="R33" s="8">
        <f>Q33/$E$14</f>
        <v>0.06</v>
      </c>
      <c r="S33" s="30" t="s">
        <v>114</v>
      </c>
    </row>
    <row r="34" spans="1:25" x14ac:dyDescent="0.25">
      <c r="A34" s="21">
        <f t="shared" ref="A34:A38" si="1">ROW(A21)</f>
        <v>21</v>
      </c>
      <c r="B34" s="63" t="s">
        <v>464</v>
      </c>
      <c r="C34" s="63" t="s">
        <v>37</v>
      </c>
      <c r="D34" s="64" t="s">
        <v>62</v>
      </c>
      <c r="E34" s="61" t="s">
        <v>459</v>
      </c>
      <c r="F34" s="41" t="s">
        <v>517</v>
      </c>
      <c r="G34" s="19">
        <v>1</v>
      </c>
      <c r="H34" s="19">
        <v>0</v>
      </c>
      <c r="I34" s="19">
        <v>0</v>
      </c>
      <c r="J34" s="19">
        <v>0</v>
      </c>
      <c r="K34" s="19">
        <v>0</v>
      </c>
      <c r="L34" s="19">
        <v>2</v>
      </c>
      <c r="M34" s="19"/>
      <c r="N34" s="19"/>
      <c r="O34" s="19"/>
      <c r="P34" s="19"/>
      <c r="Q34" s="21">
        <f>SUM(G34:P34)</f>
        <v>3</v>
      </c>
      <c r="R34" s="8">
        <f>Q34/$E$14</f>
        <v>0.06</v>
      </c>
      <c r="S34" s="30" t="s">
        <v>114</v>
      </c>
    </row>
    <row r="35" spans="1:25" x14ac:dyDescent="0.25">
      <c r="A35" s="21">
        <f t="shared" si="1"/>
        <v>22</v>
      </c>
      <c r="B35" s="63" t="s">
        <v>462</v>
      </c>
      <c r="C35" s="63" t="s">
        <v>463</v>
      </c>
      <c r="D35" s="64" t="s">
        <v>522</v>
      </c>
      <c r="E35" s="69" t="s">
        <v>459</v>
      </c>
      <c r="F35" s="41" t="s">
        <v>508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/>
      <c r="N35" s="19"/>
      <c r="O35" s="19"/>
      <c r="P35" s="19"/>
      <c r="Q35" s="21">
        <f>SUM(G35:P35)</f>
        <v>2</v>
      </c>
      <c r="R35" s="8">
        <f>Q35/$E$14</f>
        <v>0.04</v>
      </c>
      <c r="S35" s="30" t="s">
        <v>114</v>
      </c>
      <c r="Y35" s="44">
        <v>5.88888888888888E+16</v>
      </c>
    </row>
    <row r="36" spans="1:25" x14ac:dyDescent="0.25">
      <c r="A36" s="21">
        <f t="shared" si="1"/>
        <v>23</v>
      </c>
      <c r="B36" s="63" t="s">
        <v>477</v>
      </c>
      <c r="C36" s="63" t="s">
        <v>54</v>
      </c>
      <c r="D36" s="64" t="s">
        <v>521</v>
      </c>
      <c r="E36" s="61" t="s">
        <v>474</v>
      </c>
      <c r="F36" s="41" t="s">
        <v>505</v>
      </c>
      <c r="G36" s="19">
        <v>1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/>
      <c r="N36" s="19"/>
      <c r="O36" s="19"/>
      <c r="P36" s="19"/>
      <c r="Q36" s="21">
        <f>SUM(G36:P36)</f>
        <v>1</v>
      </c>
      <c r="R36" s="8">
        <f>Q36/$E$14</f>
        <v>0.02</v>
      </c>
      <c r="S36" s="30" t="s">
        <v>114</v>
      </c>
    </row>
    <row r="37" spans="1:25" x14ac:dyDescent="0.25">
      <c r="A37" s="21">
        <f t="shared" si="1"/>
        <v>24</v>
      </c>
      <c r="B37" s="63" t="s">
        <v>428</v>
      </c>
      <c r="C37" s="63" t="s">
        <v>154</v>
      </c>
      <c r="D37" s="64" t="s">
        <v>31</v>
      </c>
      <c r="E37" s="69" t="s">
        <v>466</v>
      </c>
      <c r="F37" s="41" t="s">
        <v>507</v>
      </c>
      <c r="G37" s="19">
        <v>1</v>
      </c>
      <c r="H37" s="79">
        <v>0</v>
      </c>
      <c r="I37" s="19">
        <v>0</v>
      </c>
      <c r="J37" s="19">
        <v>0</v>
      </c>
      <c r="K37" s="19">
        <v>0</v>
      </c>
      <c r="L37" s="19">
        <v>0</v>
      </c>
      <c r="M37" s="19"/>
      <c r="N37" s="19"/>
      <c r="O37" s="19"/>
      <c r="P37" s="19"/>
      <c r="Q37" s="21">
        <f>SUM(G37:P37)</f>
        <v>1</v>
      </c>
      <c r="R37" s="8">
        <f>Q37/$E$14</f>
        <v>0.02</v>
      </c>
      <c r="S37" s="30" t="s">
        <v>114</v>
      </c>
    </row>
    <row r="38" spans="1:25" x14ac:dyDescent="0.25">
      <c r="A38" s="21">
        <f t="shared" si="1"/>
        <v>25</v>
      </c>
      <c r="B38" s="63" t="s">
        <v>470</v>
      </c>
      <c r="C38" s="63" t="s">
        <v>414</v>
      </c>
      <c r="D38" s="64" t="s">
        <v>33</v>
      </c>
      <c r="E38" s="61" t="s">
        <v>466</v>
      </c>
      <c r="F38" s="41" t="s">
        <v>512</v>
      </c>
      <c r="G38" s="19">
        <v>1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/>
      <c r="N38" s="19"/>
      <c r="O38" s="19"/>
      <c r="P38" s="19"/>
      <c r="Q38" s="21">
        <f>SUM(G38:P38)</f>
        <v>1</v>
      </c>
      <c r="R38" s="8">
        <f>Q38/$E$14</f>
        <v>0.02</v>
      </c>
      <c r="S38" s="30" t="s">
        <v>114</v>
      </c>
    </row>
    <row r="39" spans="1:25" ht="19.899999999999999" customHeight="1" x14ac:dyDescent="0.25">
      <c r="A39" s="56"/>
      <c r="B39" s="17"/>
      <c r="C39" s="17"/>
      <c r="D39" s="17"/>
      <c r="E39" s="11"/>
      <c r="F39" s="1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56"/>
      <c r="R39" s="7"/>
      <c r="S39" s="5"/>
    </row>
    <row r="40" spans="1:25" ht="20.25" customHeight="1" x14ac:dyDescent="0.25">
      <c r="A40" s="33"/>
      <c r="B40" s="33"/>
      <c r="C40" s="33"/>
      <c r="D40" s="11"/>
      <c r="E40" s="11"/>
      <c r="F40" s="11"/>
      <c r="G40" s="17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25" ht="15.75" x14ac:dyDescent="0.25">
      <c r="A41" s="3" t="s">
        <v>366</v>
      </c>
      <c r="B41" s="44"/>
      <c r="C41" s="52"/>
      <c r="D41" s="126" t="s">
        <v>490</v>
      </c>
      <c r="E41" s="126"/>
      <c r="F41" s="54"/>
      <c r="G41" s="17"/>
      <c r="H41" s="50"/>
      <c r="I41" s="50"/>
      <c r="J41" s="50"/>
      <c r="K41" s="50"/>
      <c r="L41" s="50"/>
      <c r="M41" s="50"/>
      <c r="N41" s="50"/>
      <c r="O41" s="50"/>
      <c r="P41" s="50"/>
      <c r="Q41" s="60"/>
    </row>
    <row r="42" spans="1:25" ht="19.899999999999999" customHeight="1" x14ac:dyDescent="0.25">
      <c r="A42" s="2"/>
      <c r="B42" s="2"/>
      <c r="C42" s="59" t="s">
        <v>367</v>
      </c>
      <c r="D42" s="116" t="s">
        <v>359</v>
      </c>
      <c r="E42" s="116"/>
      <c r="F42" s="116"/>
      <c r="G42" s="17"/>
      <c r="H42" s="127"/>
      <c r="I42" s="127"/>
      <c r="J42" s="127"/>
      <c r="K42" s="127"/>
      <c r="L42" s="127"/>
      <c r="M42" s="127"/>
      <c r="N42" s="127"/>
      <c r="O42" s="127"/>
      <c r="P42" s="127"/>
      <c r="Q42" s="127"/>
    </row>
    <row r="43" spans="1:25" ht="19.899999999999999" customHeight="1" x14ac:dyDescent="0.25">
      <c r="A43" s="3" t="s">
        <v>368</v>
      </c>
      <c r="B43" s="44"/>
      <c r="C43" s="52"/>
      <c r="D43" s="126" t="s">
        <v>491</v>
      </c>
      <c r="E43" s="126"/>
      <c r="F43" s="55"/>
      <c r="G43" s="17"/>
      <c r="H43" s="50"/>
      <c r="I43" s="50"/>
      <c r="J43" s="50"/>
      <c r="K43" s="50"/>
      <c r="L43" s="50"/>
      <c r="M43" s="50"/>
      <c r="N43" s="50"/>
      <c r="O43" s="50"/>
      <c r="P43" s="50"/>
      <c r="Q43" s="60"/>
    </row>
    <row r="44" spans="1:25" ht="19.899999999999999" customHeight="1" x14ac:dyDescent="0.25">
      <c r="A44" s="44"/>
      <c r="B44" s="44"/>
      <c r="C44" s="59" t="s">
        <v>367</v>
      </c>
      <c r="D44" s="116" t="s">
        <v>359</v>
      </c>
      <c r="E44" s="116"/>
      <c r="F44" s="116"/>
      <c r="G44" s="17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25" ht="19.899999999999999" customHeight="1" x14ac:dyDescent="0.25"/>
  </sheetData>
  <autoFilter ref="A17:S17">
    <sortState ref="A18:W94">
      <sortCondition descending="1" ref="R17"/>
    </sortState>
  </autoFilter>
  <sortState ref="B18:R38">
    <sortCondition descending="1" ref="R18:R38"/>
  </sortState>
  <mergeCells count="19">
    <mergeCell ref="J7:S7"/>
    <mergeCell ref="A1:S1"/>
    <mergeCell ref="A3:S3"/>
    <mergeCell ref="A5:I5"/>
    <mergeCell ref="J5:S5"/>
    <mergeCell ref="J6:S6"/>
    <mergeCell ref="D44:F44"/>
    <mergeCell ref="J8:S8"/>
    <mergeCell ref="A10:D10"/>
    <mergeCell ref="E10:G10"/>
    <mergeCell ref="A12:D12"/>
    <mergeCell ref="E12:G12"/>
    <mergeCell ref="A14:D14"/>
    <mergeCell ref="E14:G14"/>
    <mergeCell ref="G16:P16"/>
    <mergeCell ref="D41:E41"/>
    <mergeCell ref="D42:F42"/>
    <mergeCell ref="H42:Q42"/>
    <mergeCell ref="D43:E43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2"/>
  <sheetViews>
    <sheetView view="pageBreakPreview" zoomScaleSheetLayoutView="100" workbookViewId="0">
      <selection activeCell="Q9" sqref="Q9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7" width="5.28515625" style="16" customWidth="1"/>
    <col min="8" max="8" width="7.42578125" style="16" customWidth="1"/>
    <col min="9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5.75" x14ac:dyDescent="0.25">
      <c r="A3" s="129" t="s">
        <v>371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5.75" x14ac:dyDescent="0.25">
      <c r="A4" s="73"/>
      <c r="B4" s="71"/>
      <c r="C4" s="7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1"/>
      <c r="P4" s="71"/>
      <c r="Q4" s="75"/>
      <c r="R4" s="75"/>
      <c r="S4" s="75"/>
    </row>
    <row r="5" spans="1:19" ht="18.75" x14ac:dyDescent="0.25">
      <c r="A5" s="130" t="s">
        <v>11</v>
      </c>
      <c r="B5" s="130"/>
      <c r="C5" s="130"/>
      <c r="D5" s="130"/>
      <c r="E5" s="130"/>
      <c r="F5" s="130"/>
      <c r="G5" s="130"/>
      <c r="H5" s="130"/>
      <c r="I5" s="130"/>
      <c r="J5" s="128" t="s">
        <v>141</v>
      </c>
      <c r="K5" s="128"/>
      <c r="L5" s="128"/>
      <c r="M5" s="128"/>
      <c r="N5" s="128"/>
      <c r="O5" s="128"/>
      <c r="P5" s="128"/>
      <c r="Q5" s="128"/>
      <c r="R5" s="128"/>
      <c r="S5" s="128"/>
    </row>
    <row r="6" spans="1:19" x14ac:dyDescent="0.25">
      <c r="A6" s="73"/>
      <c r="B6" s="71"/>
      <c r="C6" s="71"/>
      <c r="D6" s="71"/>
      <c r="E6" s="76"/>
      <c r="F6" s="76"/>
      <c r="G6" s="71"/>
      <c r="H6" s="71"/>
      <c r="I6" s="71"/>
      <c r="J6" s="117" t="s">
        <v>5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8.75" x14ac:dyDescent="0.25">
      <c r="A7" s="73"/>
      <c r="B7" s="71"/>
      <c r="C7" s="71"/>
      <c r="D7" s="71"/>
      <c r="E7" s="76"/>
      <c r="F7" s="76"/>
      <c r="G7" s="71"/>
      <c r="H7" s="71"/>
      <c r="I7" s="71"/>
      <c r="J7" s="128" t="s">
        <v>364</v>
      </c>
      <c r="K7" s="128"/>
      <c r="L7" s="128"/>
      <c r="M7" s="128"/>
      <c r="N7" s="128"/>
      <c r="O7" s="128"/>
      <c r="P7" s="128"/>
      <c r="Q7" s="128"/>
      <c r="R7" s="128"/>
      <c r="S7" s="128"/>
    </row>
    <row r="8" spans="1:19" x14ac:dyDescent="0.25">
      <c r="A8" s="73"/>
      <c r="B8" s="71"/>
      <c r="C8" s="71"/>
      <c r="D8" s="71"/>
      <c r="E8" s="76"/>
      <c r="F8" s="76"/>
      <c r="G8" s="71"/>
      <c r="H8" s="71"/>
      <c r="I8" s="71"/>
      <c r="J8" s="117" t="s">
        <v>143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25">
      <c r="A9" s="73"/>
      <c r="B9" s="71"/>
      <c r="C9" s="71"/>
      <c r="D9" s="71"/>
      <c r="E9" s="76"/>
      <c r="F9" s="76"/>
      <c r="G9" s="71"/>
      <c r="H9" s="71"/>
      <c r="I9" s="71"/>
      <c r="J9" s="71"/>
      <c r="K9" s="71"/>
      <c r="L9" s="71"/>
      <c r="M9" s="71"/>
      <c r="N9" s="71"/>
      <c r="O9" s="71"/>
      <c r="P9" s="71"/>
      <c r="Q9" s="75"/>
      <c r="R9" s="75"/>
      <c r="S9" s="75"/>
    </row>
    <row r="10" spans="1:19" ht="15.75" x14ac:dyDescent="0.25">
      <c r="A10" s="118" t="s">
        <v>6</v>
      </c>
      <c r="B10" s="118"/>
      <c r="C10" s="118"/>
      <c r="D10" s="118"/>
      <c r="E10" s="119">
        <v>45201</v>
      </c>
      <c r="F10" s="119"/>
      <c r="G10" s="120"/>
      <c r="H10" s="71"/>
      <c r="I10" s="71"/>
      <c r="J10" s="71"/>
      <c r="K10" s="71"/>
      <c r="L10" s="71"/>
      <c r="M10" s="71"/>
      <c r="N10" s="71"/>
      <c r="O10" s="71"/>
      <c r="P10" s="71"/>
      <c r="Q10" s="75"/>
      <c r="R10" s="75"/>
      <c r="S10" s="75"/>
    </row>
    <row r="11" spans="1:19" ht="15.75" x14ac:dyDescent="0.25">
      <c r="A11" s="83"/>
      <c r="B11" s="84"/>
      <c r="C11" s="84"/>
      <c r="D11" s="84"/>
      <c r="E11" s="70"/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5"/>
      <c r="R11" s="75"/>
      <c r="S11" s="75"/>
    </row>
    <row r="12" spans="1:19" ht="15.75" x14ac:dyDescent="0.25">
      <c r="A12" s="118" t="s">
        <v>369</v>
      </c>
      <c r="B12" s="118"/>
      <c r="C12" s="118"/>
      <c r="D12" s="118"/>
      <c r="E12" s="119">
        <v>45202</v>
      </c>
      <c r="F12" s="122"/>
      <c r="G12" s="122"/>
      <c r="H12" s="84" t="s">
        <v>13</v>
      </c>
      <c r="I12" s="71"/>
      <c r="J12" s="71"/>
      <c r="K12" s="71"/>
      <c r="L12" s="71"/>
      <c r="M12" s="71"/>
      <c r="N12" s="71"/>
      <c r="O12" s="71"/>
      <c r="P12" s="71"/>
      <c r="Q12" s="75"/>
      <c r="R12" s="75"/>
      <c r="S12" s="75"/>
    </row>
    <row r="13" spans="1:19" ht="15.75" x14ac:dyDescent="0.25">
      <c r="A13" s="83"/>
      <c r="B13" s="84"/>
      <c r="C13" s="84"/>
      <c r="D13" s="84"/>
      <c r="E13" s="70"/>
      <c r="F13" s="70"/>
      <c r="G13" s="72"/>
      <c r="H13" s="71"/>
      <c r="I13" s="71"/>
      <c r="J13" s="71"/>
      <c r="K13" s="71"/>
      <c r="L13" s="71"/>
      <c r="M13" s="71"/>
      <c r="N13" s="71"/>
      <c r="O13" s="71"/>
      <c r="P13" s="71"/>
      <c r="Q13" s="75"/>
      <c r="R13" s="75"/>
      <c r="S13" s="75"/>
    </row>
    <row r="14" spans="1:19" ht="15.75" x14ac:dyDescent="0.25">
      <c r="A14" s="118" t="s">
        <v>370</v>
      </c>
      <c r="B14" s="118"/>
      <c r="C14" s="118"/>
      <c r="D14" s="118"/>
      <c r="E14" s="122">
        <v>50</v>
      </c>
      <c r="F14" s="122"/>
      <c r="G14" s="122"/>
      <c r="H14" s="71"/>
      <c r="I14" s="71"/>
      <c r="J14" s="71"/>
      <c r="K14" s="71"/>
      <c r="L14" s="71"/>
      <c r="M14" s="71"/>
      <c r="N14" s="71"/>
      <c r="O14" s="71"/>
      <c r="P14" s="71"/>
      <c r="Q14" s="75"/>
      <c r="R14" s="75"/>
      <c r="S14" s="75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32" t="s">
        <v>17</v>
      </c>
      <c r="H16" s="133"/>
      <c r="I16" s="133"/>
      <c r="J16" s="133"/>
      <c r="K16" s="133"/>
      <c r="L16" s="133"/>
      <c r="M16" s="133"/>
      <c r="N16" s="133"/>
      <c r="O16" s="133"/>
      <c r="P16" s="134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f>ROW(A1)</f>
        <v>1</v>
      </c>
      <c r="B18" s="63" t="s">
        <v>450</v>
      </c>
      <c r="C18" s="63" t="s">
        <v>43</v>
      </c>
      <c r="D18" s="63" t="s">
        <v>45</v>
      </c>
      <c r="E18" s="61" t="s">
        <v>446</v>
      </c>
      <c r="F18" s="69" t="s">
        <v>496</v>
      </c>
      <c r="G18" s="19">
        <v>10</v>
      </c>
      <c r="H18" s="19">
        <v>7</v>
      </c>
      <c r="I18" s="19">
        <v>0</v>
      </c>
      <c r="J18" s="19">
        <v>4</v>
      </c>
      <c r="K18" s="19">
        <v>4.5</v>
      </c>
      <c r="L18" s="19">
        <v>4</v>
      </c>
      <c r="M18" s="19"/>
      <c r="N18" s="19"/>
      <c r="O18" s="19"/>
      <c r="P18" s="19"/>
      <c r="Q18" s="21">
        <f t="shared" ref="Q18:Q25" si="0">SUM(G18:P18)</f>
        <v>29.5</v>
      </c>
      <c r="R18" s="8">
        <f t="shared" ref="R18:R25" si="1">Q18/$E$14</f>
        <v>0.59</v>
      </c>
      <c r="S18" s="30" t="s">
        <v>113</v>
      </c>
    </row>
    <row r="19" spans="1:19" x14ac:dyDescent="0.25">
      <c r="A19" s="21">
        <v>2</v>
      </c>
      <c r="B19" s="77" t="s">
        <v>447</v>
      </c>
      <c r="C19" s="77" t="s">
        <v>123</v>
      </c>
      <c r="D19" s="77" t="s">
        <v>448</v>
      </c>
      <c r="E19" s="69" t="s">
        <v>446</v>
      </c>
      <c r="F19" s="69" t="s">
        <v>495</v>
      </c>
      <c r="G19" s="19">
        <v>6</v>
      </c>
      <c r="H19" s="19">
        <v>2</v>
      </c>
      <c r="I19" s="19">
        <v>2</v>
      </c>
      <c r="J19" s="19">
        <v>1</v>
      </c>
      <c r="K19" s="19">
        <v>3</v>
      </c>
      <c r="L19" s="19">
        <v>3</v>
      </c>
      <c r="M19" s="19"/>
      <c r="N19" s="19"/>
      <c r="O19" s="19"/>
      <c r="P19" s="19"/>
      <c r="Q19" s="21">
        <f t="shared" si="0"/>
        <v>17</v>
      </c>
      <c r="R19" s="8">
        <f t="shared" si="1"/>
        <v>0.34</v>
      </c>
      <c r="S19" s="30" t="s">
        <v>114</v>
      </c>
    </row>
    <row r="20" spans="1:19" x14ac:dyDescent="0.25">
      <c r="A20" s="21">
        <v>3</v>
      </c>
      <c r="B20" s="77" t="s">
        <v>445</v>
      </c>
      <c r="C20" s="77" t="s">
        <v>43</v>
      </c>
      <c r="D20" s="77" t="s">
        <v>36</v>
      </c>
      <c r="E20" s="69" t="s">
        <v>446</v>
      </c>
      <c r="F20" s="69" t="s">
        <v>493</v>
      </c>
      <c r="G20" s="19">
        <v>7</v>
      </c>
      <c r="H20" s="19">
        <v>0</v>
      </c>
      <c r="I20" s="19">
        <v>4</v>
      </c>
      <c r="J20" s="19">
        <v>2</v>
      </c>
      <c r="K20" s="19">
        <v>0</v>
      </c>
      <c r="L20" s="19">
        <v>0</v>
      </c>
      <c r="M20" s="19"/>
      <c r="N20" s="19"/>
      <c r="O20" s="19"/>
      <c r="P20" s="19"/>
      <c r="Q20" s="21">
        <f t="shared" si="0"/>
        <v>13</v>
      </c>
      <c r="R20" s="8">
        <f t="shared" si="1"/>
        <v>0.26</v>
      </c>
      <c r="S20" s="30" t="s">
        <v>114</v>
      </c>
    </row>
    <row r="21" spans="1:19" x14ac:dyDescent="0.25">
      <c r="A21" s="21">
        <v>4</v>
      </c>
      <c r="B21" s="63" t="s">
        <v>454</v>
      </c>
      <c r="C21" s="63" t="s">
        <v>34</v>
      </c>
      <c r="D21" s="63" t="s">
        <v>455</v>
      </c>
      <c r="E21" s="62" t="s">
        <v>446</v>
      </c>
      <c r="F21" s="69" t="s">
        <v>499</v>
      </c>
      <c r="G21" s="19">
        <v>3</v>
      </c>
      <c r="H21" s="79">
        <v>2</v>
      </c>
      <c r="I21" s="19">
        <v>2</v>
      </c>
      <c r="J21" s="19">
        <v>1.5</v>
      </c>
      <c r="K21" s="19">
        <v>3</v>
      </c>
      <c r="L21" s="19">
        <v>0</v>
      </c>
      <c r="M21" s="19"/>
      <c r="N21" s="19"/>
      <c r="O21" s="19"/>
      <c r="P21" s="19"/>
      <c r="Q21" s="21">
        <f t="shared" si="0"/>
        <v>11.5</v>
      </c>
      <c r="R21" s="8">
        <f t="shared" si="1"/>
        <v>0.23</v>
      </c>
      <c r="S21" s="30" t="s">
        <v>114</v>
      </c>
    </row>
    <row r="22" spans="1:19" x14ac:dyDescent="0.25">
      <c r="A22" s="21">
        <f>ROW(A5)</f>
        <v>5</v>
      </c>
      <c r="B22" s="77" t="s">
        <v>29</v>
      </c>
      <c r="C22" s="77" t="s">
        <v>443</v>
      </c>
      <c r="D22" s="77" t="s">
        <v>67</v>
      </c>
      <c r="E22" s="81" t="s">
        <v>444</v>
      </c>
      <c r="F22" s="69" t="s">
        <v>492</v>
      </c>
      <c r="G22" s="19">
        <v>3</v>
      </c>
      <c r="H22" s="19">
        <v>2</v>
      </c>
      <c r="I22" s="19">
        <v>2</v>
      </c>
      <c r="J22" s="19">
        <v>1.5</v>
      </c>
      <c r="K22" s="19">
        <v>0</v>
      </c>
      <c r="L22" s="19">
        <v>0</v>
      </c>
      <c r="M22" s="19"/>
      <c r="N22" s="19"/>
      <c r="O22" s="19"/>
      <c r="P22" s="19"/>
      <c r="Q22" s="21">
        <f t="shared" si="0"/>
        <v>8.5</v>
      </c>
      <c r="R22" s="8">
        <f t="shared" si="1"/>
        <v>0.17</v>
      </c>
      <c r="S22" s="30" t="s">
        <v>114</v>
      </c>
    </row>
    <row r="23" spans="1:19" x14ac:dyDescent="0.25">
      <c r="A23" s="21">
        <f>ROW(A6)</f>
        <v>6</v>
      </c>
      <c r="B23" s="63" t="s">
        <v>453</v>
      </c>
      <c r="C23" s="63" t="s">
        <v>92</v>
      </c>
      <c r="D23" s="63" t="s">
        <v>51</v>
      </c>
      <c r="E23" s="61" t="s">
        <v>446</v>
      </c>
      <c r="F23" s="69" t="s">
        <v>498</v>
      </c>
      <c r="G23" s="19">
        <v>4</v>
      </c>
      <c r="H23" s="79">
        <v>1</v>
      </c>
      <c r="I23" s="19">
        <v>0</v>
      </c>
      <c r="J23" s="19">
        <v>0</v>
      </c>
      <c r="K23" s="19">
        <v>0</v>
      </c>
      <c r="L23" s="19">
        <v>0</v>
      </c>
      <c r="M23" s="19"/>
      <c r="N23" s="19"/>
      <c r="O23" s="19"/>
      <c r="P23" s="19"/>
      <c r="Q23" s="21">
        <f t="shared" si="0"/>
        <v>5</v>
      </c>
      <c r="R23" s="8">
        <f t="shared" si="1"/>
        <v>0.1</v>
      </c>
      <c r="S23" s="30" t="s">
        <v>114</v>
      </c>
    </row>
    <row r="24" spans="1:19" x14ac:dyDescent="0.25">
      <c r="A24" s="21">
        <f t="shared" ref="A24:A25" si="2">ROW(A9)</f>
        <v>9</v>
      </c>
      <c r="B24" s="77" t="s">
        <v>449</v>
      </c>
      <c r="C24" s="77" t="s">
        <v>414</v>
      </c>
      <c r="D24" s="77" t="s">
        <v>58</v>
      </c>
      <c r="E24" s="80" t="s">
        <v>446</v>
      </c>
      <c r="F24" s="69" t="s">
        <v>494</v>
      </c>
      <c r="G24" s="19">
        <v>2</v>
      </c>
      <c r="H24" s="19">
        <v>1</v>
      </c>
      <c r="I24" s="19">
        <v>1</v>
      </c>
      <c r="J24" s="19">
        <v>0</v>
      </c>
      <c r="K24" s="19">
        <v>0</v>
      </c>
      <c r="L24" s="19">
        <v>0</v>
      </c>
      <c r="M24" s="19"/>
      <c r="N24" s="19"/>
      <c r="O24" s="19"/>
      <c r="P24" s="19"/>
      <c r="Q24" s="21">
        <f t="shared" si="0"/>
        <v>4</v>
      </c>
      <c r="R24" s="8">
        <f t="shared" si="1"/>
        <v>0.08</v>
      </c>
      <c r="S24" s="30" t="s">
        <v>114</v>
      </c>
    </row>
    <row r="25" spans="1:19" x14ac:dyDescent="0.25">
      <c r="A25" s="21">
        <f t="shared" si="2"/>
        <v>10</v>
      </c>
      <c r="B25" s="63" t="s">
        <v>452</v>
      </c>
      <c r="C25" s="63" t="s">
        <v>74</v>
      </c>
      <c r="D25" s="63" t="s">
        <v>451</v>
      </c>
      <c r="E25" s="61" t="s">
        <v>444</v>
      </c>
      <c r="F25" s="69" t="s">
        <v>497</v>
      </c>
      <c r="G25" s="19">
        <v>2</v>
      </c>
      <c r="H25" s="19">
        <v>2</v>
      </c>
      <c r="I25" s="19">
        <v>0</v>
      </c>
      <c r="J25" s="19">
        <v>0</v>
      </c>
      <c r="K25" s="19">
        <v>0</v>
      </c>
      <c r="L25" s="19">
        <v>0</v>
      </c>
      <c r="M25" s="19"/>
      <c r="N25" s="19"/>
      <c r="O25" s="19"/>
      <c r="P25" s="19"/>
      <c r="Q25" s="21">
        <f t="shared" si="0"/>
        <v>4</v>
      </c>
      <c r="R25" s="8">
        <f t="shared" si="1"/>
        <v>0.08</v>
      </c>
      <c r="S25" s="30" t="s">
        <v>114</v>
      </c>
    </row>
    <row r="26" spans="1:19" ht="19.899999999999999" customHeight="1" x14ac:dyDescent="0.25">
      <c r="A26" s="56"/>
      <c r="B26" s="17"/>
      <c r="C26" s="17"/>
      <c r="D26" s="17"/>
      <c r="E26" s="11"/>
      <c r="F26" s="1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56"/>
      <c r="R26" s="7"/>
      <c r="S26" s="5"/>
    </row>
    <row r="27" spans="1:19" ht="20.25" customHeight="1" x14ac:dyDescent="0.25">
      <c r="A27" s="33"/>
      <c r="B27" s="33"/>
      <c r="C27" s="33"/>
      <c r="D27" s="11"/>
      <c r="E27" s="11"/>
      <c r="F27" s="11"/>
      <c r="G27" s="17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9" ht="15.75" x14ac:dyDescent="0.25">
      <c r="A28" s="3" t="s">
        <v>366</v>
      </c>
      <c r="B28" s="44"/>
      <c r="C28" s="52"/>
      <c r="D28" s="126" t="s">
        <v>490</v>
      </c>
      <c r="E28" s="126"/>
      <c r="F28" s="54"/>
      <c r="G28" s="17"/>
      <c r="H28" s="50"/>
      <c r="I28" s="50"/>
      <c r="J28" s="50"/>
      <c r="K28" s="50"/>
      <c r="L28" s="50"/>
      <c r="M28" s="50"/>
      <c r="N28" s="50"/>
      <c r="O28" s="50"/>
      <c r="P28" s="50"/>
      <c r="Q28" s="60"/>
    </row>
    <row r="29" spans="1:19" ht="19.899999999999999" customHeight="1" x14ac:dyDescent="0.25">
      <c r="A29" s="2"/>
      <c r="B29" s="2"/>
      <c r="C29" s="59" t="s">
        <v>367</v>
      </c>
      <c r="D29" s="116" t="s">
        <v>359</v>
      </c>
      <c r="E29" s="116"/>
      <c r="F29" s="116"/>
      <c r="G29" s="17"/>
      <c r="H29" s="127"/>
      <c r="I29" s="127"/>
      <c r="J29" s="127"/>
      <c r="K29" s="127"/>
      <c r="L29" s="127"/>
      <c r="M29" s="127"/>
      <c r="N29" s="127"/>
      <c r="O29" s="127"/>
      <c r="P29" s="127"/>
      <c r="Q29" s="127"/>
    </row>
    <row r="30" spans="1:19" ht="19.899999999999999" customHeight="1" x14ac:dyDescent="0.25">
      <c r="A30" s="3" t="s">
        <v>368</v>
      </c>
      <c r="B30" s="44"/>
      <c r="C30" s="52"/>
      <c r="D30" s="126" t="s">
        <v>491</v>
      </c>
      <c r="E30" s="126"/>
      <c r="F30" s="55"/>
      <c r="G30" s="17"/>
      <c r="H30" s="50"/>
      <c r="I30" s="50"/>
      <c r="J30" s="50"/>
      <c r="K30" s="50"/>
      <c r="L30" s="50"/>
      <c r="M30" s="50"/>
      <c r="N30" s="50"/>
      <c r="O30" s="50"/>
      <c r="P30" s="50"/>
      <c r="Q30" s="60"/>
    </row>
    <row r="31" spans="1:19" ht="19.899999999999999" customHeight="1" x14ac:dyDescent="0.25">
      <c r="A31" s="44"/>
      <c r="B31" s="44"/>
      <c r="C31" s="59" t="s">
        <v>367</v>
      </c>
      <c r="D31" s="116" t="s">
        <v>359</v>
      </c>
      <c r="E31" s="116"/>
      <c r="F31" s="116"/>
      <c r="G31" s="17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9" ht="19.899999999999999" customHeight="1" x14ac:dyDescent="0.25"/>
  </sheetData>
  <autoFilter ref="A17:S17">
    <sortState ref="A18:W94">
      <sortCondition descending="1" ref="R17"/>
    </sortState>
  </autoFilter>
  <sortState ref="B18:S25">
    <sortCondition descending="1" ref="R18:R25"/>
  </sortState>
  <mergeCells count="19">
    <mergeCell ref="J7:S7"/>
    <mergeCell ref="A1:S1"/>
    <mergeCell ref="A3:S3"/>
    <mergeCell ref="A5:I5"/>
    <mergeCell ref="J5:S5"/>
    <mergeCell ref="J6:S6"/>
    <mergeCell ref="D31:F31"/>
    <mergeCell ref="J8:S8"/>
    <mergeCell ref="A10:D10"/>
    <mergeCell ref="E10:G10"/>
    <mergeCell ref="A12:D12"/>
    <mergeCell ref="E12:G12"/>
    <mergeCell ref="A14:D14"/>
    <mergeCell ref="E14:G14"/>
    <mergeCell ref="G16:P16"/>
    <mergeCell ref="D28:E28"/>
    <mergeCell ref="D29:F29"/>
    <mergeCell ref="H29:Q29"/>
    <mergeCell ref="D30:E30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S18:S25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7"/>
  <sheetViews>
    <sheetView view="pageBreakPreview" zoomScaleSheetLayoutView="100" workbookViewId="0">
      <selection activeCell="R9" sqref="R9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5.75" x14ac:dyDescent="0.25">
      <c r="A3" s="129" t="s">
        <v>371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5.75" x14ac:dyDescent="0.25">
      <c r="A4" s="73"/>
      <c r="B4" s="71"/>
      <c r="C4" s="7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1"/>
      <c r="P4" s="71"/>
      <c r="Q4" s="75"/>
      <c r="R4" s="75"/>
      <c r="S4" s="75"/>
    </row>
    <row r="5" spans="1:19" ht="18.75" x14ac:dyDescent="0.25">
      <c r="A5" s="130" t="s">
        <v>11</v>
      </c>
      <c r="B5" s="130"/>
      <c r="C5" s="130"/>
      <c r="D5" s="130"/>
      <c r="E5" s="130"/>
      <c r="F5" s="130"/>
      <c r="G5" s="130"/>
      <c r="H5" s="130"/>
      <c r="I5" s="130"/>
      <c r="J5" s="128" t="s">
        <v>141</v>
      </c>
      <c r="K5" s="128"/>
      <c r="L5" s="128"/>
      <c r="M5" s="128"/>
      <c r="N5" s="128"/>
      <c r="O5" s="128"/>
      <c r="P5" s="128"/>
      <c r="Q5" s="128"/>
      <c r="R5" s="128"/>
      <c r="S5" s="128"/>
    </row>
    <row r="6" spans="1:19" x14ac:dyDescent="0.25">
      <c r="A6" s="73"/>
      <c r="B6" s="71"/>
      <c r="C6" s="71"/>
      <c r="D6" s="71"/>
      <c r="E6" s="76"/>
      <c r="F6" s="76"/>
      <c r="G6" s="71"/>
      <c r="H6" s="71"/>
      <c r="I6" s="71"/>
      <c r="J6" s="117" t="s">
        <v>5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8.75" x14ac:dyDescent="0.25">
      <c r="A7" s="73"/>
      <c r="B7" s="71"/>
      <c r="C7" s="71"/>
      <c r="D7" s="71"/>
      <c r="E7" s="76"/>
      <c r="F7" s="76"/>
      <c r="G7" s="71"/>
      <c r="H7" s="71"/>
      <c r="I7" s="71"/>
      <c r="J7" s="128" t="s">
        <v>365</v>
      </c>
      <c r="K7" s="128"/>
      <c r="L7" s="128"/>
      <c r="M7" s="128"/>
      <c r="N7" s="128"/>
      <c r="O7" s="128"/>
      <c r="P7" s="128"/>
      <c r="Q7" s="128"/>
      <c r="R7" s="128"/>
      <c r="S7" s="128"/>
    </row>
    <row r="8" spans="1:19" x14ac:dyDescent="0.25">
      <c r="A8" s="73"/>
      <c r="B8" s="71"/>
      <c r="C8" s="71"/>
      <c r="D8" s="71"/>
      <c r="E8" s="76"/>
      <c r="F8" s="76"/>
      <c r="G8" s="71"/>
      <c r="H8" s="71"/>
      <c r="I8" s="71"/>
      <c r="J8" s="117" t="s">
        <v>143</v>
      </c>
      <c r="K8" s="117"/>
      <c r="L8" s="117"/>
      <c r="M8" s="117"/>
      <c r="N8" s="117"/>
      <c r="O8" s="117"/>
      <c r="P8" s="117"/>
      <c r="Q8" s="117"/>
      <c r="R8" s="117"/>
      <c r="S8" s="117"/>
    </row>
    <row r="10" spans="1:19" ht="15.75" x14ac:dyDescent="0.25">
      <c r="A10" s="104" t="s">
        <v>6</v>
      </c>
      <c r="B10" s="104"/>
      <c r="C10" s="104"/>
      <c r="D10" s="104"/>
      <c r="E10" s="119">
        <v>45201</v>
      </c>
      <c r="F10" s="119"/>
      <c r="G10" s="120"/>
    </row>
    <row r="11" spans="1:19" ht="15.75" x14ac:dyDescent="0.25">
      <c r="A11" s="58"/>
      <c r="B11" s="49"/>
      <c r="C11" s="49"/>
      <c r="D11" s="49"/>
      <c r="E11" s="70"/>
      <c r="F11" s="70"/>
      <c r="G11" s="71"/>
    </row>
    <row r="12" spans="1:19" ht="15.75" x14ac:dyDescent="0.25">
      <c r="A12" s="104" t="s">
        <v>369</v>
      </c>
      <c r="B12" s="104"/>
      <c r="C12" s="104"/>
      <c r="D12" s="104"/>
      <c r="E12" s="119">
        <v>45202</v>
      </c>
      <c r="F12" s="122"/>
      <c r="G12" s="122"/>
      <c r="H12" s="49" t="s">
        <v>13</v>
      </c>
    </row>
    <row r="13" spans="1:19" ht="15.75" x14ac:dyDescent="0.25">
      <c r="A13" s="58"/>
      <c r="B13" s="49"/>
      <c r="C13" s="49"/>
      <c r="D13" s="49"/>
      <c r="E13" s="70"/>
      <c r="F13" s="70"/>
      <c r="G13" s="72"/>
    </row>
    <row r="14" spans="1:19" ht="15.75" x14ac:dyDescent="0.25">
      <c r="A14" s="104" t="s">
        <v>370</v>
      </c>
      <c r="B14" s="104"/>
      <c r="C14" s="104"/>
      <c r="D14" s="104"/>
      <c r="E14" s="122">
        <v>50</v>
      </c>
      <c r="F14" s="122"/>
      <c r="G14" s="122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32" t="s">
        <v>17</v>
      </c>
      <c r="H16" s="133"/>
      <c r="I16" s="133"/>
      <c r="J16" s="133"/>
      <c r="K16" s="133"/>
      <c r="L16" s="133"/>
      <c r="M16" s="133"/>
      <c r="N16" s="133"/>
      <c r="O16" s="133"/>
      <c r="P16" s="134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f>ROW(A1)</f>
        <v>1</v>
      </c>
      <c r="B18" s="63" t="s">
        <v>436</v>
      </c>
      <c r="C18" s="63" t="s">
        <v>66</v>
      </c>
      <c r="D18" s="63" t="s">
        <v>31</v>
      </c>
      <c r="E18" s="69" t="s">
        <v>442</v>
      </c>
      <c r="F18" s="69" t="s">
        <v>488</v>
      </c>
      <c r="G18" s="19">
        <v>8</v>
      </c>
      <c r="H18" s="19">
        <v>6</v>
      </c>
      <c r="I18" s="19">
        <v>3</v>
      </c>
      <c r="J18" s="19">
        <v>2</v>
      </c>
      <c r="K18" s="19">
        <v>5.5</v>
      </c>
      <c r="L18" s="19">
        <v>1</v>
      </c>
      <c r="M18" s="19"/>
      <c r="N18" s="19"/>
      <c r="O18" s="19"/>
      <c r="P18" s="19"/>
      <c r="Q18" s="21">
        <f>SUM(G18:P18)</f>
        <v>25.5</v>
      </c>
      <c r="R18" s="8">
        <f>Q18/$E$14</f>
        <v>0.51</v>
      </c>
      <c r="S18" s="30" t="s">
        <v>113</v>
      </c>
    </row>
    <row r="19" spans="1:19" x14ac:dyDescent="0.25">
      <c r="A19" s="21">
        <v>2</v>
      </c>
      <c r="B19" s="63" t="s">
        <v>46</v>
      </c>
      <c r="C19" s="63" t="s">
        <v>486</v>
      </c>
      <c r="D19" s="63" t="s">
        <v>33</v>
      </c>
      <c r="E19" s="69" t="s">
        <v>442</v>
      </c>
      <c r="F19" s="69" t="s">
        <v>489</v>
      </c>
      <c r="G19" s="19">
        <v>4</v>
      </c>
      <c r="H19" s="19">
        <v>5</v>
      </c>
      <c r="I19" s="19">
        <v>0</v>
      </c>
      <c r="J19" s="19">
        <v>0</v>
      </c>
      <c r="K19" s="19">
        <v>6</v>
      </c>
      <c r="L19" s="19">
        <v>0</v>
      </c>
      <c r="M19" s="19"/>
      <c r="N19" s="19"/>
      <c r="O19" s="19"/>
      <c r="P19" s="19"/>
      <c r="Q19" s="21">
        <f>SUM(G19:P19)</f>
        <v>15</v>
      </c>
      <c r="R19" s="8">
        <f>Q19/$E$14</f>
        <v>0.3</v>
      </c>
      <c r="S19" s="30" t="s">
        <v>114</v>
      </c>
    </row>
    <row r="20" spans="1:19" x14ac:dyDescent="0.25">
      <c r="A20" s="21">
        <v>3</v>
      </c>
      <c r="B20" s="63" t="s">
        <v>441</v>
      </c>
      <c r="C20" s="63" t="s">
        <v>59</v>
      </c>
      <c r="D20" s="63" t="s">
        <v>36</v>
      </c>
      <c r="E20" s="69" t="s">
        <v>442</v>
      </c>
      <c r="F20" s="69" t="s">
        <v>487</v>
      </c>
      <c r="G20" s="19">
        <v>6</v>
      </c>
      <c r="H20" s="19">
        <v>2</v>
      </c>
      <c r="I20" s="19">
        <v>2</v>
      </c>
      <c r="J20" s="19">
        <v>0</v>
      </c>
      <c r="K20" s="19">
        <v>1.5</v>
      </c>
      <c r="L20" s="19">
        <v>0</v>
      </c>
      <c r="M20" s="19"/>
      <c r="N20" s="19"/>
      <c r="O20" s="19"/>
      <c r="P20" s="19"/>
      <c r="Q20" s="21">
        <f>SUM(G20:P20)</f>
        <v>11.5</v>
      </c>
      <c r="R20" s="8">
        <f>Q20/$E$14</f>
        <v>0.23</v>
      </c>
      <c r="S20" s="30" t="s">
        <v>114</v>
      </c>
    </row>
    <row r="21" spans="1:19" ht="19.899999999999999" customHeight="1" x14ac:dyDescent="0.25">
      <c r="A21" s="56"/>
      <c r="B21" s="17"/>
      <c r="C21" s="17"/>
      <c r="D21" s="17"/>
      <c r="E21" s="11"/>
      <c r="F21" s="1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56"/>
      <c r="R21" s="7"/>
      <c r="S21" s="5"/>
    </row>
    <row r="22" spans="1:19" ht="20.25" customHeight="1" x14ac:dyDescent="0.25">
      <c r="A22" s="33"/>
      <c r="B22" s="33"/>
      <c r="C22" s="33"/>
      <c r="D22" s="11"/>
      <c r="E22" s="11"/>
      <c r="F22" s="11"/>
      <c r="G22" s="17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9" ht="15.75" x14ac:dyDescent="0.25">
      <c r="A23" s="3" t="s">
        <v>366</v>
      </c>
      <c r="B23" s="44"/>
      <c r="C23" s="52"/>
      <c r="D23" s="126" t="s">
        <v>490</v>
      </c>
      <c r="E23" s="126"/>
      <c r="F23" s="54"/>
      <c r="G23" s="17"/>
      <c r="H23" s="50"/>
      <c r="I23" s="50"/>
      <c r="J23" s="50"/>
      <c r="K23" s="50"/>
      <c r="L23" s="50"/>
      <c r="M23" s="50"/>
      <c r="N23" s="50"/>
      <c r="O23" s="50"/>
      <c r="P23" s="50"/>
      <c r="Q23" s="60"/>
    </row>
    <row r="24" spans="1:19" ht="19.899999999999999" customHeight="1" x14ac:dyDescent="0.25">
      <c r="A24" s="2"/>
      <c r="B24" s="2"/>
      <c r="C24" s="59" t="s">
        <v>367</v>
      </c>
      <c r="D24" s="116" t="s">
        <v>359</v>
      </c>
      <c r="E24" s="116"/>
      <c r="F24" s="116"/>
      <c r="G24" s="17"/>
      <c r="H24" s="127"/>
      <c r="I24" s="127"/>
      <c r="J24" s="127"/>
      <c r="K24" s="127"/>
      <c r="L24" s="127"/>
      <c r="M24" s="127"/>
      <c r="N24" s="127"/>
      <c r="O24" s="127"/>
      <c r="P24" s="127"/>
      <c r="Q24" s="127"/>
    </row>
    <row r="25" spans="1:19" ht="19.899999999999999" customHeight="1" x14ac:dyDescent="0.25">
      <c r="A25" s="3" t="s">
        <v>368</v>
      </c>
      <c r="B25" s="44"/>
      <c r="C25" s="52"/>
      <c r="D25" s="126" t="s">
        <v>491</v>
      </c>
      <c r="E25" s="126"/>
      <c r="F25" s="55"/>
      <c r="G25" s="17"/>
      <c r="H25" s="50"/>
      <c r="I25" s="50"/>
      <c r="J25" s="50"/>
      <c r="K25" s="50"/>
      <c r="L25" s="50"/>
      <c r="M25" s="50"/>
      <c r="N25" s="50"/>
      <c r="O25" s="50"/>
      <c r="P25" s="50"/>
      <c r="Q25" s="60"/>
    </row>
    <row r="26" spans="1:19" ht="19.899999999999999" customHeight="1" x14ac:dyDescent="0.25">
      <c r="A26" s="44"/>
      <c r="B26" s="44"/>
      <c r="C26" s="59" t="s">
        <v>367</v>
      </c>
      <c r="D26" s="116" t="s">
        <v>359</v>
      </c>
      <c r="E26" s="116"/>
      <c r="F26" s="116"/>
      <c r="G26" s="17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9" ht="19.899999999999999" customHeight="1" x14ac:dyDescent="0.25"/>
  </sheetData>
  <autoFilter ref="A17:S17">
    <sortState ref="A18:W94">
      <sortCondition descending="1" ref="R17"/>
    </sortState>
  </autoFilter>
  <sortState ref="B18:S20">
    <sortCondition descending="1" ref="R18:R20"/>
  </sortState>
  <mergeCells count="19">
    <mergeCell ref="J7:S7"/>
    <mergeCell ref="A1:S1"/>
    <mergeCell ref="A3:S3"/>
    <mergeCell ref="A5:I5"/>
    <mergeCell ref="J5:S5"/>
    <mergeCell ref="J6:S6"/>
    <mergeCell ref="D26:F26"/>
    <mergeCell ref="J8:S8"/>
    <mergeCell ref="A10:D10"/>
    <mergeCell ref="E10:G10"/>
    <mergeCell ref="A12:D12"/>
    <mergeCell ref="E12:G12"/>
    <mergeCell ref="A14:D14"/>
    <mergeCell ref="E14:G14"/>
    <mergeCell ref="G16:P16"/>
    <mergeCell ref="D23:E23"/>
    <mergeCell ref="D24:F24"/>
    <mergeCell ref="H24:Q24"/>
    <mergeCell ref="D25:E25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</vt:lpstr>
      <vt:lpstr>спец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2023-10-20T06:01:19Z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